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point 2003 Document Library\Project Teams\Forms Committee\Tax Forms Inventory\MASTER COPIES\TAX\Forms\"/>
    </mc:Choice>
  </mc:AlternateContent>
  <xr:revisionPtr revIDLastSave="0" documentId="13_ncr:1_{78732526-DF92-4CD4-9887-90573BBE63CB}" xr6:coauthVersionLast="47" xr6:coauthVersionMax="47" xr10:uidLastSave="{00000000-0000-0000-0000-000000000000}"/>
  <workbookProtection lockStructure="1"/>
  <bookViews>
    <workbookView xWindow="-120" yWindow="-120" windowWidth="29040" windowHeight="15720" xr2:uid="{00000000-000D-0000-FFFF-FFFF00000000}"/>
  </bookViews>
  <sheets>
    <sheet name="MBT RETURN - GNRL" sheetId="3" r:id="rId1"/>
    <sheet name="Sheet7" sheetId="11" state="hidden" r:id="rId2"/>
    <sheet name="Sheet6" sheetId="10" state="hidden" r:id="rId3"/>
    <sheet name="Instructions" sheetId="6" r:id="rId4"/>
    <sheet name="Sheet1" sheetId="4" state="hidden" r:id="rId5"/>
    <sheet name="Sheet2" sheetId="5" state="hidden" r:id="rId6"/>
    <sheet name="Sheet3" sheetId="7" state="hidden" r:id="rId7"/>
    <sheet name="Sheet4" sheetId="8" state="hidden" r:id="rId8"/>
    <sheet name="Sheet5" sheetId="9" state="hidden" r:id="rId9"/>
  </sheets>
  <definedNames>
    <definedName name="_xlnm.Print_Area" localSheetId="3">Instructions!$A$1:$K$57</definedName>
    <definedName name="_xlnm.Print_Area" localSheetId="0">'MBT RETURN - GNRL'!$A$1:$AT$57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0" i="3" l="1"/>
  <c r="AH20" i="3" l="1"/>
  <c r="AH22" i="3"/>
  <c r="AH44" i="3" s="1"/>
  <c r="AL56" i="3"/>
  <c r="P39" i="3"/>
  <c r="B39" i="3" s="1"/>
  <c r="AH23" i="3" l="1"/>
  <c r="AH24" i="3" s="1"/>
  <c r="AH34" i="3" s="1"/>
  <c r="AH35" i="3" s="1"/>
  <c r="AH38" i="3" s="1"/>
  <c r="BN40" i="3" s="1"/>
  <c r="BN39" i="3"/>
  <c r="AH39" i="3" s="1"/>
  <c r="AH40" i="3" l="1"/>
  <c r="AH42" i="3" s="1"/>
</calcChain>
</file>

<file path=xl/sharedStrings.xml><?xml version="1.0" encoding="utf-8"?>
<sst xmlns="http://schemas.openxmlformats.org/spreadsheetml/2006/main" count="89" uniqueCount="68">
  <si>
    <t>NEVADA DEPARTMENT OF TAXATION</t>
  </si>
  <si>
    <t>Title</t>
  </si>
  <si>
    <t>Phone Number</t>
  </si>
  <si>
    <t>Mail Original To:</t>
  </si>
  <si>
    <t>MODIFIED BUSINESS TAX RETURN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</si>
  <si>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</si>
  <si>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</si>
  <si>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</si>
  <si>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</si>
  <si>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</si>
  <si>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</si>
  <si>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</si>
  <si>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</si>
  <si>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</si>
  <si>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</si>
  <si>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</si>
  <si>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</si>
  <si>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</si>
  <si>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Signature</t>
  </si>
  <si>
    <t>Date</t>
  </si>
  <si>
    <t>1 to 10</t>
  </si>
  <si>
    <t>11 to 15</t>
  </si>
  <si>
    <t>16 to 20</t>
  </si>
  <si>
    <t>21 to 30</t>
  </si>
  <si>
    <t>31+</t>
  </si>
  <si>
    <t>15.</t>
  </si>
  <si>
    <t>16.</t>
  </si>
  <si>
    <t>PREVIOUS DEBITS (Outstanding liabilities)</t>
  </si>
  <si>
    <t>AMOUNT PAID</t>
  </si>
  <si>
    <t>17.</t>
  </si>
  <si>
    <t xml:space="preserve">        </t>
  </si>
  <si>
    <t xml:space="preserve"> </t>
  </si>
  <si>
    <t>FEIN of Business Name Above</t>
  </si>
  <si>
    <t>THIS RETURN MUST BE SIGNED</t>
  </si>
  <si>
    <t>FOR DEPARTMENT USE ONLY</t>
  </si>
  <si>
    <t xml:space="preserve">PERIOD ENDING: </t>
  </si>
  <si>
    <t xml:space="preserve">DUE BY: </t>
  </si>
  <si>
    <t xml:space="preserve">DATE PAID: </t>
  </si>
  <si>
    <t>IF POSTMARKED AFTER DUE DATE, PENALTY AND INTEREST WILL APPLY</t>
  </si>
  <si>
    <t xml:space="preserve">I hereby certify this return, including any accompanying schedules and statements have been examined by me and to the best of my knowledge and belief is true, correct and complete. </t>
  </si>
  <si>
    <t>MAKE CHECK PAYABLE TO NEVADA DEPT OF TAXATION - A RETURN MUST BE FILED EVEN IF NO LIABILITY EXISTS</t>
  </si>
  <si>
    <t>2a.</t>
  </si>
  <si>
    <t>2b.</t>
  </si>
  <si>
    <t>TAXABLE WAGES  (Line 5 minus Line 7, but not less than $0)</t>
  </si>
  <si>
    <t>INTEREST (See instructions for current rate and calculation)</t>
  </si>
  <si>
    <t>18.</t>
  </si>
  <si>
    <t>GENERAL BUSINESS (Revised 2016)</t>
  </si>
  <si>
    <t>Use this form for the quarterly period beginning July 1, 2016</t>
  </si>
  <si>
    <t xml:space="preserve">ENTER DEDUCTION FOR PAID HEALTH INSURANCE/HEALTH BENEFITS PLAN </t>
  </si>
  <si>
    <t>ENTER DEDUCTION FOR QUALIFIED VETERANS WAGES (See instructions)</t>
  </si>
  <si>
    <t xml:space="preserve">LINE 1 MINUS LINE 2a  AND LINE 2b </t>
  </si>
  <si>
    <t xml:space="preserve">OFFSET CARRIED FORWARD FROM PREVIOUS QUARTER </t>
  </si>
  <si>
    <t xml:space="preserve">LINE 3 MINUS LINE 4 </t>
  </si>
  <si>
    <t xml:space="preserve"> OTHER CREDITS (Overpayments or other approved credits, see instructions)</t>
  </si>
  <si>
    <t>NET TAX DUE  (Line 9  minus Line 10 minus Line11)</t>
  </si>
  <si>
    <t>TOTAL AMOUNT DUE (Line 12 + Line 13 + Line 14 + Line 15)</t>
  </si>
  <si>
    <t>LOS ANGELES, CA  90051-5407</t>
  </si>
  <si>
    <t xml:space="preserve"> NEVADA DEPARTMENT OF TAXATION</t>
  </si>
  <si>
    <t>PO BOX 51107</t>
  </si>
  <si>
    <t>TID NO:020-TX</t>
  </si>
  <si>
    <r>
      <t xml:space="preserve">TAXABLE WAGES </t>
    </r>
    <r>
      <rPr>
        <sz val="8"/>
        <rFont val="Arial"/>
        <family val="2"/>
      </rPr>
      <t>(If Line 5 is greater than zero (0) enter amount here, if less than zero enter on line 18)</t>
    </r>
  </si>
  <si>
    <r>
      <t xml:space="preserve">TOTAL GROSS WAGES (INCLUDING TIPS) PAID THIS QUARTER </t>
    </r>
    <r>
      <rPr>
        <sz val="8"/>
        <rFont val="Arial"/>
        <family val="2"/>
      </rPr>
      <t>(This amount must match the wages reported to the Employment Security Division.)</t>
    </r>
  </si>
  <si>
    <t xml:space="preserve"> 10.  </t>
  </si>
  <si>
    <t>COMMERCE TAX CREDIT</t>
  </si>
  <si>
    <t>CALCULATED TAX (Line 8 x 0.01475)</t>
  </si>
  <si>
    <t>ENTER THRESHOLD OF $50,000</t>
  </si>
  <si>
    <r>
      <t xml:space="preserve">CARRY FORWARD </t>
    </r>
    <r>
      <rPr>
        <sz val="8"/>
        <rFont val="Arial"/>
        <family val="2"/>
      </rPr>
      <t>(If Line 5 is less than zero (0) enter amount here. This offset will be carried forward for the next quarter)</t>
    </r>
  </si>
  <si>
    <r>
      <t xml:space="preserve">To email, save this form to your computer and email the attachment to: </t>
    </r>
    <r>
      <rPr>
        <u/>
        <sz val="8.5"/>
        <rFont val="Arial"/>
        <family val="2"/>
      </rPr>
      <t>nevadaolt@tax.state.nv.us</t>
    </r>
    <r>
      <rPr>
        <sz val="8.5"/>
        <rFont val="Arial"/>
        <family val="2"/>
      </rPr>
      <t xml:space="preserve"> with the subject of 'Modified Business Tax Return'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</si>
</sst>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&quot;??_);_(@_)"/>
    <numFmt numFmtId="165" formatCode="m/d/yy;@"/>
    <numFmt numFmtId="166" formatCode="_(* #,##0_);_(* \(#,##0\);_(* &quot;-&quot;??_);_(@_)"/>
    <numFmt numFmtId="167" formatCode="mm/dd/yy;@"/>
    <numFmt numFmtId="168" formatCode="_(* #,##0.00_);_(* \(#,##0.00\);_(* &quot;0.00&quot;??_);_(@_)"/>
  </numFmts>
  <fonts count="2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name val="Times"/>
      <family val="1"/>
    </font>
    <font>
      <sz val="10"/>
      <color indexed="9"/>
      <name val="Arial"/>
      <family val="2"/>
    </font>
    <font>
      <sz val="32"/>
      <name val="Free 3 of 9"/>
      <family val="3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Wingdings"/>
      <charset val="2"/>
    </font>
    <font>
      <sz val="10"/>
      <color theme="0"/>
      <name val="Arial"/>
      <family val="2"/>
    </font>
    <font>
      <sz val="8.5"/>
      <name val="Arial"/>
      <family val="2"/>
    </font>
    <font>
      <u/>
      <sz val="8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F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0" fillId="2" borderId="0" xfId="0" applyFill="1"/>
    <xf numFmtId="0" fontId="0" fillId="2" borderId="0" xfId="0" applyFill="1" applyBorder="1"/>
    <xf numFmtId="2" fontId="0" fillId="2" borderId="0" xfId="0" applyNumberFormat="1" applyFill="1" applyBorder="1" applyAlignment="1" applyProtection="1"/>
    <xf numFmtId="0" fontId="0" fillId="2" borderId="0" xfId="0" applyFill="1" applyAlignment="1"/>
    <xf numFmtId="165" fontId="12" fillId="2" borderId="0" xfId="0" applyNumberFormat="1" applyFont="1" applyFill="1" applyAlignment="1"/>
    <xf numFmtId="0" fontId="12" fillId="2" borderId="0" xfId="0" applyFont="1" applyFill="1" applyAlignment="1"/>
    <xf numFmtId="0" fontId="12" fillId="2" borderId="0" xfId="0" applyFont="1" applyFill="1"/>
    <xf numFmtId="49" fontId="3" fillId="0" borderId="0" xfId="0" applyNumberFormat="1" applyFont="1"/>
    <xf numFmtId="14" fontId="3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0" fillId="2" borderId="0" xfId="0" applyFill="1" applyAlignment="1" applyProtection="1"/>
    <xf numFmtId="0" fontId="0" fillId="2" borderId="0" xfId="0" applyFill="1" applyProtection="1"/>
    <xf numFmtId="0" fontId="7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0" fillId="2" borderId="0" xfId="0" applyFill="1" applyBorder="1" applyProtection="1"/>
    <xf numFmtId="14" fontId="0" fillId="2" borderId="0" xfId="0" applyNumberFormat="1" applyFill="1" applyAlignment="1" applyProtection="1"/>
    <xf numFmtId="14" fontId="12" fillId="2" borderId="0" xfId="0" applyNumberFormat="1" applyFont="1" applyFill="1" applyAlignment="1" applyProtection="1"/>
    <xf numFmtId="0" fontId="9" fillId="2" borderId="0" xfId="0" applyFont="1" applyFill="1" applyBorder="1" applyProtection="1"/>
    <xf numFmtId="165" fontId="0" fillId="2" borderId="0" xfId="0" applyNumberFormat="1" applyFill="1" applyBorder="1" applyAlignment="1" applyProtection="1"/>
    <xf numFmtId="0" fontId="6" fillId="2" borderId="0" xfId="0" applyFont="1" applyFill="1" applyProtection="1"/>
    <xf numFmtId="0" fontId="11" fillId="2" borderId="0" xfId="0" applyFont="1" applyFill="1" applyBorder="1" applyProtection="1"/>
    <xf numFmtId="14" fontId="12" fillId="2" borderId="0" xfId="0" applyNumberFormat="1" applyFont="1" applyFill="1" applyProtection="1"/>
    <xf numFmtId="0" fontId="12" fillId="2" borderId="0" xfId="0" applyFont="1" applyFill="1" applyProtection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justify" vertical="top"/>
    </xf>
    <xf numFmtId="0" fontId="0" fillId="2" borderId="0" xfId="0" applyFill="1" applyAlignment="1">
      <alignment horizontal="justify"/>
    </xf>
    <xf numFmtId="0" fontId="5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0" fillId="2" borderId="0" xfId="0" applyFill="1" applyBorder="1" applyAlignment="1" applyProtection="1">
      <alignment wrapText="1"/>
    </xf>
    <xf numFmtId="0" fontId="10" fillId="2" borderId="0" xfId="0" applyFont="1" applyFill="1" applyBorder="1" applyProtection="1"/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/>
    </xf>
    <xf numFmtId="49" fontId="0" fillId="2" borderId="0" xfId="0" applyNumberFormat="1" applyFill="1" applyBorder="1" applyAlignment="1" applyProtection="1">
      <alignment vertical="top"/>
    </xf>
    <xf numFmtId="0" fontId="0" fillId="2" borderId="0" xfId="0" applyFill="1" applyBorder="1" applyAlignment="1" applyProtection="1">
      <alignment horizontal="right"/>
    </xf>
    <xf numFmtId="0" fontId="4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horizontal="justify" vertical="top"/>
    </xf>
    <xf numFmtId="0" fontId="3" fillId="2" borderId="0" xfId="0" applyFont="1" applyFill="1" applyBorder="1" applyAlignment="1" applyProtection="1">
      <alignment horizontal="justify"/>
    </xf>
    <xf numFmtId="0" fontId="0" fillId="2" borderId="0" xfId="0" applyFill="1" applyBorder="1" applyAlignment="1" applyProtection="1">
      <alignment horizontal="justify"/>
    </xf>
    <xf numFmtId="0" fontId="9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vertical="top"/>
    </xf>
    <xf numFmtId="0" fontId="6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12" fillId="2" borderId="0" xfId="0" applyFont="1" applyFill="1" applyBorder="1" applyProtection="1"/>
    <xf numFmtId="164" fontId="8" fillId="2" borderId="0" xfId="0" applyNumberFormat="1" applyFont="1" applyFill="1" applyBorder="1" applyAlignment="1" applyProtection="1"/>
    <xf numFmtId="0" fontId="7" fillId="2" borderId="0" xfId="0" applyFont="1" applyFill="1" applyBorder="1" applyProtection="1"/>
    <xf numFmtId="14" fontId="11" fillId="2" borderId="0" xfId="0" applyNumberFormat="1" applyFont="1" applyFill="1" applyBorder="1" applyAlignment="1" applyProtection="1">
      <alignment horizontal="center"/>
    </xf>
    <xf numFmtId="1" fontId="11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 vertical="center" wrapText="1"/>
    </xf>
    <xf numFmtId="0" fontId="16" fillId="5" borderId="0" xfId="0" applyFont="1" applyFill="1" applyBorder="1" applyAlignment="1" applyProtection="1"/>
    <xf numFmtId="164" fontId="8" fillId="5" borderId="4" xfId="0" applyNumberFormat="1" applyFont="1" applyFill="1" applyBorder="1" applyAlignment="1" applyProtection="1">
      <alignment horizontal="center"/>
    </xf>
    <xf numFmtId="164" fontId="8" fillId="5" borderId="5" xfId="0" applyNumberFormat="1" applyFont="1" applyFill="1" applyBorder="1" applyAlignment="1" applyProtection="1">
      <alignment horizontal="center"/>
    </xf>
    <xf numFmtId="164" fontId="8" fillId="5" borderId="6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 vertical="center"/>
    </xf>
    <xf numFmtId="49" fontId="18" fillId="2" borderId="0" xfId="0" applyNumberFormat="1" applyFont="1" applyFill="1" applyBorder="1" applyAlignment="1" applyProtection="1">
      <alignment horizontal="right" vertical="center"/>
    </xf>
    <xf numFmtId="0" fontId="18" fillId="2" borderId="0" xfId="0" applyFont="1" applyFill="1"/>
    <xf numFmtId="0" fontId="18" fillId="5" borderId="0" xfId="0" applyFont="1" applyFill="1" applyProtection="1"/>
    <xf numFmtId="0" fontId="19" fillId="2" borderId="0" xfId="0" applyFont="1" applyFill="1" applyBorder="1" applyAlignment="1" applyProtection="1">
      <alignment horizontal="center" vertical="center"/>
    </xf>
    <xf numFmtId="14" fontId="12" fillId="2" borderId="0" xfId="0" applyNumberFormat="1" applyFont="1" applyFill="1"/>
    <xf numFmtId="14" fontId="3" fillId="0" borderId="0" xfId="0" applyNumberFormat="1" applyFont="1" applyAlignment="1">
      <alignment horizontal="right" vertical="center"/>
    </xf>
    <xf numFmtId="0" fontId="10" fillId="2" borderId="0" xfId="0" applyFont="1" applyFill="1" applyBorder="1" applyAlignment="1" applyProtection="1">
      <alignment horizontal="left"/>
    </xf>
    <xf numFmtId="0" fontId="20" fillId="3" borderId="0" xfId="0" applyFont="1" applyFill="1" applyProtection="1"/>
    <xf numFmtId="49" fontId="2" fillId="2" borderId="0" xfId="0" applyNumberFormat="1" applyFont="1" applyFill="1" applyBorder="1" applyAlignment="1" applyProtection="1">
      <alignment horizontal="right" vertical="center"/>
    </xf>
    <xf numFmtId="49" fontId="2" fillId="2" borderId="0" xfId="0" applyNumberFormat="1" applyFont="1" applyFill="1" applyAlignment="1" applyProtection="1">
      <alignment horizontal="right" vertical="center"/>
    </xf>
    <xf numFmtId="0" fontId="0" fillId="2" borderId="0" xfId="0" applyFill="1" applyAlignment="1" applyProtection="1">
      <alignment vertical="center"/>
    </xf>
    <xf numFmtId="0" fontId="7" fillId="2" borderId="0" xfId="0" applyFont="1" applyFill="1" applyAlignment="1" applyProtection="1">
      <alignment horizontal="left" vertical="center" wrapText="1"/>
    </xf>
    <xf numFmtId="49" fontId="2" fillId="2" borderId="0" xfId="0" applyNumberFormat="1" applyFont="1" applyFill="1" applyAlignment="1">
      <alignment horizontal="right" vertical="center"/>
    </xf>
    <xf numFmtId="0" fontId="18" fillId="2" borderId="0" xfId="0" applyFont="1" applyFill="1" applyBorder="1" applyAlignment="1">
      <alignment vertical="center"/>
    </xf>
    <xf numFmtId="2" fontId="18" fillId="2" borderId="0" xfId="0" applyNumberFormat="1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5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7" fillId="2" borderId="0" xfId="0" applyFont="1" applyFill="1" applyAlignment="1" applyProtection="1">
      <alignment horizontal="left" vertical="center"/>
    </xf>
    <xf numFmtId="0" fontId="18" fillId="5" borderId="0" xfId="0" applyFont="1" applyFill="1" applyAlignment="1" applyProtection="1">
      <alignment vertical="center"/>
    </xf>
    <xf numFmtId="164" fontId="18" fillId="5" borderId="0" xfId="0" applyNumberFormat="1" applyFont="1" applyFill="1" applyBorder="1" applyAlignment="1" applyProtection="1">
      <alignment vertical="center" wrapText="1"/>
    </xf>
    <xf numFmtId="164" fontId="2" fillId="5" borderId="0" xfId="0" applyNumberFormat="1" applyFont="1" applyFill="1" applyBorder="1" applyAlignment="1" applyProtection="1">
      <alignment vertical="center" wrapText="1"/>
    </xf>
    <xf numFmtId="0" fontId="1" fillId="5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49" fontId="18" fillId="2" borderId="0" xfId="0" applyNumberFormat="1" applyFont="1" applyFill="1" applyBorder="1" applyAlignment="1" applyProtection="1">
      <alignment horizontal="center" vertical="center"/>
    </xf>
    <xf numFmtId="49" fontId="18" fillId="2" borderId="0" xfId="0" applyNumberFormat="1" applyFont="1" applyFill="1" applyAlignment="1" applyProtection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 applyProtection="1">
      <alignment horizontal="center" vertical="center"/>
    </xf>
    <xf numFmtId="0" fontId="18" fillId="5" borderId="0" xfId="0" applyFont="1" applyFill="1" applyAlignment="1" applyProtection="1">
      <alignment horizontal="left" vertical="center"/>
    </xf>
    <xf numFmtId="0" fontId="1" fillId="5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left" vertical="center" wrapText="1" readingOrder="1"/>
    </xf>
    <xf numFmtId="0" fontId="18" fillId="2" borderId="0" xfId="0" applyFont="1" applyFill="1" applyAlignment="1" applyProtection="1">
      <alignment horizontal="left" vertical="center" wrapText="1" readingOrder="1"/>
    </xf>
    <xf numFmtId="0" fontId="21" fillId="2" borderId="0" xfId="0" applyFont="1" applyFill="1" applyBorder="1" applyAlignment="1" applyProtection="1">
      <alignment horizontal="center" vertical="top" wrapText="1"/>
    </xf>
    <xf numFmtId="0" fontId="16" fillId="4" borderId="1" xfId="0" applyFont="1" applyFill="1" applyBorder="1" applyAlignment="1" applyProtection="1">
      <alignment horizontal="left" vertical="center"/>
      <protection locked="0"/>
    </xf>
    <xf numFmtId="0" fontId="16" fillId="4" borderId="2" xfId="0" applyFont="1" applyFill="1" applyBorder="1" applyAlignment="1" applyProtection="1">
      <alignment horizontal="left" vertical="center"/>
      <protection locked="0"/>
    </xf>
    <xf numFmtId="0" fontId="16" fillId="4" borderId="3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16" fillId="4" borderId="11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Border="1" applyAlignment="1" applyProtection="1">
      <alignment horizontal="left" vertical="center" wrapText="1"/>
    </xf>
    <xf numFmtId="0" fontId="18" fillId="5" borderId="0" xfId="0" applyFont="1" applyFill="1" applyBorder="1" applyAlignment="1" applyProtection="1">
      <alignment horizontal="left" vertical="center" wrapText="1"/>
    </xf>
    <xf numFmtId="0" fontId="18" fillId="5" borderId="0" xfId="0" applyFont="1" applyFill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/>
    </xf>
    <xf numFmtId="0" fontId="0" fillId="2" borderId="1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167" fontId="0" fillId="2" borderId="13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7" fontId="18" fillId="2" borderId="14" xfId="0" applyNumberFormat="1" applyFont="1" applyFill="1" applyBorder="1" applyAlignment="1" applyProtection="1">
      <alignment horizontal="center"/>
      <protection locked="0"/>
    </xf>
    <xf numFmtId="167" fontId="0" fillId="2" borderId="13" xfId="0" applyNumberFormat="1" applyFill="1" applyBorder="1" applyAlignment="1" applyProtection="1">
      <alignment horizontal="center"/>
    </xf>
    <xf numFmtId="0" fontId="1" fillId="2" borderId="0" xfId="0" applyFont="1" applyFill="1" applyAlignment="1"/>
    <xf numFmtId="0" fontId="0" fillId="0" borderId="0" xfId="0" applyAlignment="1"/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2" borderId="1" xfId="0" applyFont="1" applyFill="1" applyBorder="1" applyAlignment="1" applyProtection="1"/>
    <xf numFmtId="0" fontId="0" fillId="2" borderId="2" xfId="0" applyFill="1" applyBorder="1" applyAlignment="1" applyProtection="1"/>
    <xf numFmtId="0" fontId="0" fillId="2" borderId="3" xfId="0" applyFill="1" applyBorder="1" applyAlignment="1" applyProtection="1"/>
    <xf numFmtId="14" fontId="0" fillId="2" borderId="10" xfId="0" applyNumberFormat="1" applyFill="1" applyBorder="1" applyAlignment="1" applyProtection="1">
      <alignment wrapText="1"/>
      <protection locked="0"/>
    </xf>
    <xf numFmtId="14" fontId="0" fillId="2" borderId="0" xfId="0" applyNumberFormat="1" applyFill="1" applyBorder="1" applyAlignment="1" applyProtection="1">
      <alignment wrapText="1"/>
      <protection locked="0"/>
    </xf>
    <xf numFmtId="14" fontId="0" fillId="2" borderId="11" xfId="0" applyNumberFormat="1" applyFill="1" applyBorder="1" applyAlignment="1" applyProtection="1">
      <alignment wrapText="1"/>
      <protection locked="0"/>
    </xf>
    <xf numFmtId="14" fontId="0" fillId="2" borderId="7" xfId="0" applyNumberFormat="1" applyFill="1" applyBorder="1" applyAlignment="1" applyProtection="1">
      <alignment wrapText="1"/>
      <protection locked="0"/>
    </xf>
    <xf numFmtId="14" fontId="0" fillId="2" borderId="8" xfId="0" applyNumberFormat="1" applyFill="1" applyBorder="1" applyAlignment="1" applyProtection="1">
      <alignment wrapText="1"/>
      <protection locked="0"/>
    </xf>
    <xf numFmtId="14" fontId="0" fillId="2" borderId="9" xfId="0" applyNumberForma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3" fillId="2" borderId="0" xfId="0" applyFont="1" applyFill="1" applyAlignment="1">
      <alignment horizontal="left" vertical="center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 applyProtection="1"/>
    <xf numFmtId="0" fontId="3" fillId="2" borderId="3" xfId="0" applyFont="1" applyFill="1" applyBorder="1" applyAlignment="1" applyProtection="1"/>
    <xf numFmtId="0" fontId="0" fillId="2" borderId="10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49" fontId="0" fillId="4" borderId="12" xfId="0" applyNumberFormat="1" applyFill="1" applyBorder="1" applyAlignment="1" applyProtection="1">
      <protection locked="0"/>
    </xf>
    <xf numFmtId="0" fontId="1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168" fontId="8" fillId="6" borderId="4" xfId="0" applyNumberFormat="1" applyFont="1" applyFill="1" applyBorder="1" applyAlignment="1" applyProtection="1">
      <alignment horizontal="center"/>
      <protection locked="0"/>
    </xf>
    <xf numFmtId="168" fontId="8" fillId="6" borderId="5" xfId="0" applyNumberFormat="1" applyFont="1" applyFill="1" applyBorder="1" applyAlignment="1" applyProtection="1">
      <alignment horizontal="center"/>
      <protection locked="0"/>
    </xf>
    <xf numFmtId="168" fontId="8" fillId="6" borderId="6" xfId="0" applyNumberFormat="1" applyFont="1" applyFill="1" applyBorder="1" applyAlignment="1" applyProtection="1">
      <alignment horizontal="center"/>
      <protection locked="0"/>
    </xf>
    <xf numFmtId="164" fontId="8" fillId="5" borderId="4" xfId="0" applyNumberFormat="1" applyFont="1" applyFill="1" applyBorder="1" applyAlignment="1" applyProtection="1">
      <alignment horizontal="center"/>
    </xf>
    <xf numFmtId="164" fontId="8" fillId="5" borderId="5" xfId="0" applyNumberFormat="1" applyFont="1" applyFill="1" applyBorder="1" applyAlignment="1" applyProtection="1">
      <alignment horizontal="center"/>
    </xf>
    <xf numFmtId="164" fontId="8" fillId="5" borderId="6" xfId="0" applyNumberFormat="1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wrapText="1"/>
    </xf>
    <xf numFmtId="0" fontId="16" fillId="4" borderId="7" xfId="0" applyFont="1" applyFill="1" applyBorder="1" applyAlignment="1" applyProtection="1">
      <alignment horizontal="left" vertical="center"/>
      <protection locked="0"/>
    </xf>
    <xf numFmtId="0" fontId="16" fillId="4" borderId="8" xfId="0" applyFont="1" applyFill="1" applyBorder="1" applyAlignment="1" applyProtection="1">
      <alignment horizontal="left" vertical="center"/>
      <protection locked="0"/>
    </xf>
    <xf numFmtId="0" fontId="16" fillId="4" borderId="9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11" xfId="0" applyFill="1" applyBorder="1" applyAlignment="1" applyProtection="1"/>
    <xf numFmtId="0" fontId="0" fillId="2" borderId="7" xfId="0" applyFill="1" applyBorder="1" applyAlignment="1" applyProtection="1"/>
    <xf numFmtId="0" fontId="0" fillId="2" borderId="8" xfId="0" applyFill="1" applyBorder="1" applyAlignment="1" applyProtection="1"/>
    <xf numFmtId="0" fontId="0" fillId="2" borderId="9" xfId="0" applyFill="1" applyBorder="1" applyAlignment="1" applyProtection="1"/>
    <xf numFmtId="0" fontId="3" fillId="2" borderId="10" xfId="0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0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7" fillId="2" borderId="1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64" fontId="0" fillId="5" borderId="4" xfId="0" applyNumberFormat="1" applyFill="1" applyBorder="1" applyAlignment="1" applyProtection="1">
      <alignment horizontal="center"/>
    </xf>
    <xf numFmtId="164" fontId="0" fillId="5" borderId="5" xfId="0" applyNumberFormat="1" applyFill="1" applyBorder="1" applyAlignment="1" applyProtection="1">
      <alignment horizontal="center"/>
    </xf>
    <xf numFmtId="164" fontId="0" fillId="5" borderId="6" xfId="0" applyNumberForma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 vertical="center" wrapText="1"/>
    </xf>
    <xf numFmtId="0" fontId="18" fillId="2" borderId="0" xfId="0" applyFont="1" applyFill="1" applyAlignment="1" applyProtection="1">
      <alignment horizontal="left" vertical="center" wrapText="1"/>
    </xf>
    <xf numFmtId="0" fontId="18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 applyProtection="1">
      <alignment horizontal="left" vertical="center"/>
    </xf>
    <xf numFmtId="49" fontId="18" fillId="2" borderId="0" xfId="0" applyNumberFormat="1" applyFont="1" applyFill="1" applyAlignment="1" applyProtection="1">
      <alignment horizontal="left" vertical="center"/>
    </xf>
    <xf numFmtId="165" fontId="11" fillId="2" borderId="0" xfId="0" applyNumberFormat="1" applyFont="1" applyFill="1" applyBorder="1" applyAlignment="1" applyProtection="1">
      <alignment horizontal="center"/>
    </xf>
    <xf numFmtId="166" fontId="11" fillId="2" borderId="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28575</xdr:rowOff>
        </xdr:from>
        <xdr:to>
          <xdr:col>11</xdr:col>
          <xdr:colOff>19050</xdr:colOff>
          <xdr:row>55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V108"/>
  <sheetViews>
    <sheetView showGridLines="0" showRowColHeaders="0" tabSelected="1" zoomScaleNormal="100" workbookViewId="0">
      <selection activeCell="AN2" sqref="AN2:AS2"/>
    </sheetView>
  </sheetViews>
  <sheetFormatPr defaultColWidth="2.28515625" defaultRowHeight="12.75" x14ac:dyDescent="0.2"/>
  <cols>
    <col min="1" max="1" width="3.5703125" style="1" customWidth="1"/>
    <col min="2" max="2" width="2.5703125" style="1" customWidth="1"/>
    <col min="3" max="5" width="2.28515625" style="1" customWidth="1"/>
    <col min="6" max="6" width="3.28515625" style="1" customWidth="1"/>
    <col min="7" max="7" width="6.7109375" style="1" customWidth="1"/>
    <col min="8" max="13" width="2.28515625" style="1" customWidth="1"/>
    <col min="14" max="14" width="2.85546875" style="1" customWidth="1"/>
    <col min="15" max="15" width="2.5703125" style="1" customWidth="1"/>
    <col min="16" max="16" width="2.42578125" style="1" customWidth="1"/>
    <col min="17" max="17" width="2.28515625" style="1" customWidth="1"/>
    <col min="18" max="18" width="1.5703125" style="1" customWidth="1"/>
    <col min="19" max="20" width="2.28515625" style="1" customWidth="1"/>
    <col min="21" max="21" width="3.85546875" style="1" customWidth="1"/>
    <col min="22" max="24" width="2.28515625" style="1" customWidth="1"/>
    <col min="25" max="29" width="2.42578125" style="1" customWidth="1"/>
    <col min="30" max="30" width="3.5703125" style="1" customWidth="1"/>
    <col min="31" max="31" width="2.5703125" style="1" customWidth="1"/>
    <col min="32" max="33" width="2.7109375" style="1" customWidth="1"/>
    <col min="34" max="36" width="2.28515625" style="1" customWidth="1"/>
    <col min="37" max="37" width="1.42578125" style="1" customWidth="1"/>
    <col min="38" max="38" width="2.140625" style="1" customWidth="1"/>
    <col min="39" max="39" width="2.28515625" style="1" customWidth="1"/>
    <col min="40" max="40" width="1.28515625" style="1" customWidth="1"/>
    <col min="41" max="41" width="2.28515625" style="1" customWidth="1"/>
    <col min="42" max="42" width="3.5703125" style="1" customWidth="1"/>
    <col min="43" max="43" width="2.28515625" style="1" customWidth="1"/>
    <col min="44" max="44" width="3.140625" style="1" customWidth="1"/>
    <col min="45" max="45" width="9.28515625" style="1" customWidth="1"/>
    <col min="46" max="46" width="1.5703125" style="1" customWidth="1"/>
    <col min="47" max="52" width="2.28515625" style="1" customWidth="1"/>
    <col min="53" max="53" width="2.5703125" style="1" customWidth="1"/>
    <col min="54" max="78" width="2.28515625" style="1" customWidth="1"/>
    <col min="79" max="79" width="2.28515625" style="7" customWidth="1"/>
    <col min="80" max="16384" width="2.28515625" style="1"/>
  </cols>
  <sheetData>
    <row r="1" spans="1:100" ht="15.75" customHeight="1" x14ac:dyDescent="0.2">
      <c r="A1" s="13"/>
      <c r="B1" s="64" t="s">
        <v>57</v>
      </c>
      <c r="C1" s="29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7"/>
      <c r="BK1" s="17"/>
      <c r="BL1" s="17"/>
      <c r="BM1" s="17"/>
      <c r="BN1" s="17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8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</row>
    <row r="2" spans="1:100" ht="20.100000000000001" customHeight="1" x14ac:dyDescent="0.25">
      <c r="A2" s="16"/>
      <c r="B2" s="63" t="s">
        <v>4</v>
      </c>
      <c r="C2" s="63"/>
      <c r="D2" s="31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2"/>
      <c r="AE2" s="2"/>
      <c r="AF2" s="149" t="s">
        <v>59</v>
      </c>
      <c r="AG2" s="150"/>
      <c r="AH2" s="150"/>
      <c r="AI2" s="150"/>
      <c r="AJ2" s="150"/>
      <c r="AK2" s="150"/>
      <c r="AL2" s="150"/>
      <c r="AM2" s="150"/>
      <c r="AN2" s="148"/>
      <c r="AO2" s="148"/>
      <c r="AP2" s="148"/>
      <c r="AQ2" s="148"/>
      <c r="AR2" s="148"/>
      <c r="AS2" s="148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7"/>
      <c r="BK2" s="17"/>
      <c r="BL2" s="17"/>
      <c r="BM2" s="17"/>
      <c r="BN2" s="17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8">
        <v>42643</v>
      </c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</row>
    <row r="3" spans="1:100" ht="18" x14ac:dyDescent="0.25">
      <c r="A3" s="16"/>
      <c r="B3" s="63" t="s">
        <v>46</v>
      </c>
      <c r="C3" s="63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2"/>
      <c r="AE3" s="2"/>
      <c r="AF3" s="43" t="s">
        <v>34</v>
      </c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5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7"/>
      <c r="BK3" s="17"/>
      <c r="BL3" s="17"/>
      <c r="BM3" s="17"/>
      <c r="BN3" s="17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8">
        <v>42735</v>
      </c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</row>
    <row r="4" spans="1:100" ht="15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04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6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7"/>
      <c r="BK4" s="17"/>
      <c r="BL4" s="17"/>
      <c r="BM4" s="17"/>
      <c r="BN4" s="17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8">
        <v>42825</v>
      </c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</row>
    <row r="5" spans="1:100" ht="1.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04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6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7"/>
      <c r="BK5" s="17"/>
      <c r="BL5" s="17"/>
      <c r="BM5" s="17"/>
      <c r="BN5" s="17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8">
        <v>42916</v>
      </c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</row>
    <row r="6" spans="1:100" x14ac:dyDescent="0.2">
      <c r="A6" s="16"/>
      <c r="B6" s="165" t="s">
        <v>3</v>
      </c>
      <c r="C6" s="165"/>
      <c r="D6" s="165"/>
      <c r="E6" s="165"/>
      <c r="F6" s="165"/>
      <c r="G6" s="103" t="s">
        <v>0</v>
      </c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04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6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7"/>
      <c r="BK6" s="17"/>
      <c r="BL6" s="17"/>
      <c r="BM6" s="17"/>
      <c r="BN6" s="17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8">
        <v>43008</v>
      </c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</row>
    <row r="7" spans="1:100" ht="11.25" customHeight="1" x14ac:dyDescent="0.2">
      <c r="A7" s="16"/>
      <c r="B7" s="16"/>
      <c r="C7" s="16"/>
      <c r="D7" s="16"/>
      <c r="E7" s="16"/>
      <c r="F7" s="16"/>
      <c r="G7" s="153" t="s">
        <v>58</v>
      </c>
      <c r="H7" s="103"/>
      <c r="I7" s="103"/>
      <c r="J7" s="103"/>
      <c r="K7" s="103"/>
      <c r="L7" s="103"/>
      <c r="M7" s="56"/>
      <c r="N7" s="56"/>
      <c r="O7" s="56"/>
      <c r="P7" s="56"/>
      <c r="Q7" s="56"/>
      <c r="R7" s="56"/>
      <c r="S7" s="5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04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6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7"/>
      <c r="BK7" s="17"/>
      <c r="BL7" s="17"/>
      <c r="BM7" s="17"/>
      <c r="BN7" s="17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8">
        <v>43100</v>
      </c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</row>
    <row r="8" spans="1:100" ht="12.75" customHeight="1" x14ac:dyDescent="0.2">
      <c r="A8" s="32"/>
      <c r="B8" s="33"/>
      <c r="C8" s="33"/>
      <c r="D8" s="33"/>
      <c r="E8" s="33"/>
      <c r="F8" s="33"/>
      <c r="G8" s="115" t="s">
        <v>56</v>
      </c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34"/>
      <c r="X8" s="34"/>
      <c r="Y8" s="34"/>
      <c r="Z8" s="34"/>
      <c r="AA8" s="34"/>
      <c r="AB8" s="34"/>
      <c r="AC8" s="34"/>
      <c r="AD8" s="32"/>
      <c r="AE8" s="16"/>
      <c r="AF8" s="107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9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7"/>
      <c r="BK8" s="17"/>
      <c r="BL8" s="17"/>
      <c r="BM8" s="17"/>
      <c r="BN8" s="17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8">
        <v>43190</v>
      </c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</row>
    <row r="9" spans="1:100" ht="21" customHeight="1" x14ac:dyDescent="0.2">
      <c r="A9" s="32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2"/>
      <c r="AE9" s="16"/>
      <c r="AF9" s="111" t="s">
        <v>35</v>
      </c>
      <c r="AG9" s="112"/>
      <c r="AH9" s="112"/>
      <c r="AI9" s="112"/>
      <c r="AJ9" s="112"/>
      <c r="AK9" s="112"/>
      <c r="AL9" s="112"/>
      <c r="AM9" s="112"/>
      <c r="AN9" s="113"/>
      <c r="AO9" s="113"/>
      <c r="AP9" s="113"/>
      <c r="AQ9" s="113"/>
      <c r="AR9" s="113"/>
      <c r="AS9" s="1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7"/>
      <c r="BK9" s="17"/>
      <c r="BL9" s="17"/>
      <c r="BM9" s="17"/>
      <c r="BN9" s="17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8">
        <v>43281</v>
      </c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</row>
    <row r="10" spans="1:100" ht="22.5" customHeight="1" x14ac:dyDescent="0.2">
      <c r="A10" s="36"/>
      <c r="B10" s="93" t="s">
        <v>67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16"/>
      <c r="AF10" s="111" t="s">
        <v>36</v>
      </c>
      <c r="AG10" s="112"/>
      <c r="AH10" s="112"/>
      <c r="AI10" s="112"/>
      <c r="AJ10" s="112"/>
      <c r="AK10" s="112"/>
      <c r="AL10" s="112"/>
      <c r="AM10" s="112"/>
      <c r="AN10" s="114" t="str">
        <f>IF(ISBLANK(AN9),"",VLOOKUP(EOMONTH(AN9,0),Sheet2!$A$1:$B$73,2))</f>
        <v/>
      </c>
      <c r="AO10" s="114"/>
      <c r="AP10" s="114"/>
      <c r="AQ10" s="114"/>
      <c r="AR10" s="114"/>
      <c r="AS10" s="114"/>
      <c r="AT10" s="16"/>
      <c r="AU10" s="13"/>
      <c r="AV10" s="16"/>
      <c r="AW10" s="16"/>
      <c r="AX10" s="16"/>
      <c r="AY10" s="16"/>
      <c r="AZ10" s="16"/>
      <c r="BA10" s="30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61">
        <v>43373</v>
      </c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</row>
    <row r="11" spans="1:100" ht="21" customHeight="1" x14ac:dyDescent="0.2">
      <c r="A11" s="32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2"/>
      <c r="AE11" s="16"/>
      <c r="AF11" s="111" t="s">
        <v>37</v>
      </c>
      <c r="AG11" s="112"/>
      <c r="AH11" s="112"/>
      <c r="AI11" s="112"/>
      <c r="AJ11" s="112"/>
      <c r="AK11" s="112"/>
      <c r="AL11" s="112"/>
      <c r="AM11" s="112"/>
      <c r="AN11" s="110"/>
      <c r="AO11" s="110"/>
      <c r="AP11" s="110"/>
      <c r="AQ11" s="110"/>
      <c r="AR11" s="110"/>
      <c r="AS11" s="110"/>
      <c r="AT11" s="20"/>
      <c r="AU11" s="13"/>
      <c r="AV11" s="19"/>
      <c r="AW11" s="16"/>
      <c r="AX11" s="16"/>
      <c r="AY11" s="16"/>
      <c r="AZ11" s="16"/>
      <c r="BA11" s="16"/>
      <c r="BB11" s="16"/>
      <c r="BC11" s="16"/>
      <c r="BD11" s="16"/>
      <c r="BE11" s="20"/>
      <c r="BF11" s="20"/>
      <c r="BG11" s="20"/>
      <c r="BH11" s="20"/>
      <c r="BI11" s="20"/>
      <c r="BJ11" s="16"/>
      <c r="BK11" s="16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61">
        <v>43465</v>
      </c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</row>
    <row r="12" spans="1:100" x14ac:dyDescent="0.2">
      <c r="A12" s="32"/>
      <c r="B12" s="37" t="s">
        <v>47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16"/>
      <c r="AF12" s="38"/>
      <c r="AG12" s="39"/>
      <c r="AH12" s="39"/>
      <c r="AI12" s="161" t="s">
        <v>38</v>
      </c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20"/>
      <c r="AU12" s="13"/>
      <c r="AV12" s="19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61">
        <v>43555</v>
      </c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</row>
    <row r="13" spans="1:100" ht="18" x14ac:dyDescent="0.25">
      <c r="A13" s="32"/>
      <c r="B13" s="94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6"/>
      <c r="Z13" s="52"/>
      <c r="AA13" s="52"/>
      <c r="AB13" s="52"/>
      <c r="AC13" s="52"/>
      <c r="AD13" s="32"/>
      <c r="AE13" s="16"/>
      <c r="AF13" s="40"/>
      <c r="AG13" s="39"/>
      <c r="AH13" s="39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3"/>
      <c r="AU13" s="13"/>
      <c r="AV13" s="21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61">
        <v>43646</v>
      </c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</row>
    <row r="14" spans="1:100" ht="18" x14ac:dyDescent="0.25">
      <c r="A14" s="32"/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9"/>
      <c r="Z14" s="52"/>
      <c r="AA14" s="52"/>
      <c r="AB14" s="52"/>
      <c r="AC14" s="52"/>
      <c r="AD14" s="32"/>
      <c r="AE14" s="16"/>
      <c r="AF14" s="41"/>
      <c r="AG14" s="41"/>
      <c r="AH14" s="4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3"/>
      <c r="AU14" s="13"/>
      <c r="AV14" s="21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61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</row>
    <row r="15" spans="1:100" ht="18" x14ac:dyDescent="0.25">
      <c r="A15" s="32"/>
      <c r="B15" s="162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4"/>
      <c r="Z15" s="52"/>
      <c r="AA15" s="52"/>
      <c r="AB15" s="52"/>
      <c r="AC15" s="52"/>
      <c r="AD15" s="32"/>
      <c r="AE15" s="32"/>
      <c r="AF15" s="41"/>
      <c r="AG15" s="41"/>
      <c r="AH15" s="4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3"/>
      <c r="AU15" s="13"/>
      <c r="AV15" s="21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61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</row>
    <row r="16" spans="1:100" ht="12" customHeigh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8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</row>
    <row r="17" spans="1:100" ht="21" customHeight="1" x14ac:dyDescent="0.2">
      <c r="A17" s="83" t="s">
        <v>5</v>
      </c>
      <c r="B17" s="100" t="s">
        <v>61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51"/>
      <c r="AG17" s="65" t="s">
        <v>5</v>
      </c>
      <c r="AH17" s="154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6"/>
      <c r="AT17" s="13"/>
      <c r="AU17" s="13"/>
      <c r="AV17" s="13"/>
      <c r="AW17" s="193"/>
      <c r="AX17" s="193"/>
      <c r="AY17" s="193"/>
      <c r="AZ17" s="193"/>
      <c r="BA17" s="191"/>
      <c r="BB17" s="191"/>
      <c r="BC17" s="191"/>
      <c r="BD17" s="191"/>
      <c r="BE17" s="22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8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</row>
    <row r="18" spans="1:100" ht="20.25" customHeight="1" x14ac:dyDescent="0.2">
      <c r="A18" s="84" t="s">
        <v>41</v>
      </c>
      <c r="B18" s="102" t="s">
        <v>48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66" t="s">
        <v>41</v>
      </c>
      <c r="AH18" s="154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6"/>
      <c r="AT18" s="13"/>
      <c r="AU18" s="13"/>
      <c r="AV18" s="13"/>
      <c r="AW18" s="50"/>
      <c r="AX18" s="50"/>
      <c r="AY18" s="50"/>
      <c r="AZ18" s="50"/>
      <c r="BA18" s="49"/>
      <c r="BB18" s="49"/>
      <c r="BC18" s="49"/>
      <c r="BD18" s="49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8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</row>
    <row r="19" spans="1:100" ht="21" customHeight="1" x14ac:dyDescent="0.2">
      <c r="A19" s="84" t="s">
        <v>42</v>
      </c>
      <c r="B19" s="102" t="s">
        <v>49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66" t="s">
        <v>42</v>
      </c>
      <c r="AH19" s="154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6"/>
      <c r="AT19" s="13"/>
      <c r="AU19" s="13"/>
      <c r="AV19" s="13"/>
      <c r="AW19" s="50"/>
      <c r="AX19" s="50"/>
      <c r="AY19" s="50"/>
      <c r="AZ19" s="50"/>
      <c r="BA19" s="49"/>
      <c r="BB19" s="49"/>
      <c r="BC19" s="49"/>
      <c r="BD19" s="49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8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</row>
    <row r="20" spans="1:100" ht="21" customHeight="1" x14ac:dyDescent="0.2">
      <c r="A20" s="84" t="s">
        <v>6</v>
      </c>
      <c r="B20" s="89" t="s">
        <v>50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67"/>
      <c r="AG20" s="66" t="s">
        <v>6</v>
      </c>
      <c r="AH20" s="157">
        <f>AH17-AH18-AH19</f>
        <v>0</v>
      </c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9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 t="s">
        <v>31</v>
      </c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8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</row>
    <row r="21" spans="1:100" ht="21" customHeight="1" x14ac:dyDescent="0.2">
      <c r="A21" s="84" t="s">
        <v>7</v>
      </c>
      <c r="B21" s="89" t="s">
        <v>51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66" t="s">
        <v>7</v>
      </c>
      <c r="AH21" s="154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6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2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</row>
    <row r="22" spans="1:100" ht="20.25" customHeight="1" x14ac:dyDescent="0.2">
      <c r="A22" s="84" t="s">
        <v>8</v>
      </c>
      <c r="B22" s="160" t="s">
        <v>52</v>
      </c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66" t="s">
        <v>8</v>
      </c>
      <c r="AH22" s="157">
        <f>AH20-AH21</f>
        <v>0</v>
      </c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9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2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</row>
    <row r="23" spans="1:100" ht="27.75" customHeight="1" x14ac:dyDescent="0.2">
      <c r="A23" s="84" t="s">
        <v>9</v>
      </c>
      <c r="B23" s="186" t="s">
        <v>60</v>
      </c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68"/>
      <c r="AG23" s="66" t="s">
        <v>9</v>
      </c>
      <c r="AH23" s="157">
        <f>IF(AH22&gt;0,AH22,0)</f>
        <v>0</v>
      </c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9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2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</row>
    <row r="24" spans="1:100" ht="21" customHeight="1" x14ac:dyDescent="0.2">
      <c r="A24" s="84" t="s">
        <v>10</v>
      </c>
      <c r="B24" s="90" t="s">
        <v>65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69" t="s">
        <v>10</v>
      </c>
      <c r="AH24" s="157">
        <f>IF(AH23&gt;0,50000,0)</f>
        <v>0</v>
      </c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9"/>
      <c r="AU24" s="13"/>
      <c r="AV24" s="13"/>
      <c r="AW24" s="1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16"/>
      <c r="BM24" s="16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24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</row>
    <row r="25" spans="1:100" ht="15.95" hidden="1" customHeight="1" x14ac:dyDescent="0.2">
      <c r="A25" s="85"/>
      <c r="B25" s="60"/>
      <c r="C25" s="70"/>
      <c r="D25" s="70"/>
      <c r="E25" s="70"/>
      <c r="F25" s="70"/>
      <c r="G25" s="70"/>
      <c r="H25" s="70"/>
      <c r="I25" s="70"/>
      <c r="J25" s="71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2"/>
      <c r="AA25" s="72"/>
      <c r="AB25" s="72"/>
      <c r="AC25" s="73"/>
      <c r="AD25" s="73"/>
      <c r="AE25" s="73"/>
      <c r="AF25" s="73"/>
      <c r="AG25" s="69"/>
      <c r="AH25" s="53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5"/>
      <c r="AU25" s="13"/>
      <c r="AV25" s="13"/>
      <c r="AW25" s="13"/>
      <c r="AX25" s="3"/>
      <c r="AY25" s="3"/>
      <c r="AZ25" s="3"/>
      <c r="BA25" s="3" t="s">
        <v>31</v>
      </c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16"/>
      <c r="BM25" s="16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24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</row>
    <row r="26" spans="1:100" ht="5.25" hidden="1" customHeight="1" x14ac:dyDescent="0.2">
      <c r="A26" s="85"/>
      <c r="B26" s="60"/>
      <c r="C26" s="70"/>
      <c r="D26" s="70"/>
      <c r="E26" s="70"/>
      <c r="F26" s="70"/>
      <c r="G26" s="70"/>
      <c r="H26" s="70"/>
      <c r="I26" s="70"/>
      <c r="J26" s="71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2"/>
      <c r="AA26" s="72"/>
      <c r="AB26" s="72"/>
      <c r="AC26" s="73"/>
      <c r="AD26" s="73"/>
      <c r="AE26" s="73"/>
      <c r="AF26" s="73"/>
      <c r="AG26" s="69"/>
      <c r="AH26" s="53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5"/>
      <c r="AU26" s="13"/>
      <c r="AV26" s="13"/>
      <c r="AW26" s="1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16"/>
      <c r="BM26" s="16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24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</row>
    <row r="27" spans="1:100" ht="15.95" hidden="1" customHeight="1" x14ac:dyDescent="0.2">
      <c r="A27" s="85"/>
      <c r="B27" s="60"/>
      <c r="C27" s="70"/>
      <c r="D27" s="70"/>
      <c r="E27" s="70"/>
      <c r="F27" s="70"/>
      <c r="G27" s="70"/>
      <c r="H27" s="70"/>
      <c r="I27" s="70"/>
      <c r="J27" s="71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2"/>
      <c r="AA27" s="72"/>
      <c r="AB27" s="72"/>
      <c r="AC27" s="73"/>
      <c r="AD27" s="73"/>
      <c r="AE27" s="73"/>
      <c r="AF27" s="73"/>
      <c r="AG27" s="69"/>
      <c r="AH27" s="53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5"/>
      <c r="AU27" s="13"/>
      <c r="AV27" s="13"/>
      <c r="AW27" s="1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16"/>
      <c r="BM27" s="16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24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</row>
    <row r="28" spans="1:100" ht="16.5" hidden="1" customHeight="1" x14ac:dyDescent="0.2">
      <c r="A28" s="86"/>
      <c r="B28" s="74"/>
      <c r="C28" s="74"/>
      <c r="D28" s="74"/>
      <c r="E28" s="74"/>
      <c r="F28" s="74"/>
      <c r="G28" s="74"/>
      <c r="H28" s="74"/>
      <c r="I28" s="74"/>
      <c r="J28" s="71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3"/>
      <c r="AA28" s="73"/>
      <c r="AB28" s="73"/>
      <c r="AC28" s="73"/>
      <c r="AD28" s="73"/>
      <c r="AE28" s="73"/>
      <c r="AF28" s="73"/>
      <c r="AG28" s="69"/>
      <c r="AH28" s="53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5"/>
      <c r="AU28" s="13"/>
      <c r="AV28" s="13"/>
      <c r="AW28" s="1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16"/>
      <c r="BM28" s="16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24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</row>
    <row r="29" spans="1:100" ht="15.95" hidden="1" customHeight="1" x14ac:dyDescent="0.2">
      <c r="A29" s="85"/>
      <c r="B29" s="60"/>
      <c r="C29" s="75"/>
      <c r="D29" s="75"/>
      <c r="E29" s="75"/>
      <c r="F29" s="75"/>
      <c r="G29" s="75"/>
      <c r="H29" s="75"/>
      <c r="I29" s="75"/>
      <c r="J29" s="71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6"/>
      <c r="AA29" s="67"/>
      <c r="AB29" s="67"/>
      <c r="AC29" s="73"/>
      <c r="AD29" s="73"/>
      <c r="AE29" s="73"/>
      <c r="AF29" s="67"/>
      <c r="AG29" s="69"/>
      <c r="AH29" s="53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5"/>
      <c r="AU29" s="13"/>
      <c r="AV29" s="13"/>
      <c r="AW29" s="1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16"/>
      <c r="BM29" s="16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24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</row>
    <row r="30" spans="1:100" ht="6" hidden="1" customHeight="1" x14ac:dyDescent="0.2">
      <c r="A30" s="85"/>
      <c r="B30" s="60"/>
      <c r="C30" s="75"/>
      <c r="D30" s="75"/>
      <c r="E30" s="75"/>
      <c r="F30" s="75"/>
      <c r="G30" s="75"/>
      <c r="H30" s="75"/>
      <c r="I30" s="75"/>
      <c r="J30" s="71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6"/>
      <c r="AA30" s="67"/>
      <c r="AB30" s="67"/>
      <c r="AC30" s="73"/>
      <c r="AD30" s="73"/>
      <c r="AE30" s="73"/>
      <c r="AF30" s="67"/>
      <c r="AG30" s="69"/>
      <c r="AH30" s="53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5"/>
      <c r="AU30" s="13"/>
      <c r="AV30" s="13"/>
      <c r="AW30" s="1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16"/>
      <c r="BM30" s="16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24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</row>
    <row r="31" spans="1:100" ht="15.95" hidden="1" customHeight="1" x14ac:dyDescent="0.2">
      <c r="A31" s="85"/>
      <c r="B31" s="60"/>
      <c r="C31" s="75"/>
      <c r="D31" s="75"/>
      <c r="E31" s="75"/>
      <c r="F31" s="75"/>
      <c r="G31" s="75"/>
      <c r="H31" s="75"/>
      <c r="I31" s="75"/>
      <c r="J31" s="71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6"/>
      <c r="AA31" s="67"/>
      <c r="AB31" s="67"/>
      <c r="AC31" s="73"/>
      <c r="AD31" s="73"/>
      <c r="AE31" s="73"/>
      <c r="AF31" s="67"/>
      <c r="AG31" s="69"/>
      <c r="AH31" s="53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5"/>
      <c r="AU31" s="13"/>
      <c r="AV31" s="13"/>
      <c r="AW31" s="1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16"/>
      <c r="BM31" s="16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24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</row>
    <row r="32" spans="1:100" ht="14.25" hidden="1" customHeight="1" x14ac:dyDescent="0.2">
      <c r="A32" s="85"/>
      <c r="B32" s="70"/>
      <c r="C32" s="75"/>
      <c r="D32" s="75"/>
      <c r="E32" s="75"/>
      <c r="F32" s="75"/>
      <c r="G32" s="75"/>
      <c r="H32" s="75"/>
      <c r="I32" s="75"/>
      <c r="J32" s="71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6"/>
      <c r="AA32" s="67"/>
      <c r="AB32" s="67"/>
      <c r="AC32" s="73"/>
      <c r="AD32" s="73"/>
      <c r="AE32" s="73"/>
      <c r="AF32" s="67"/>
      <c r="AG32" s="69"/>
      <c r="AH32" s="53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5"/>
      <c r="AU32" s="13"/>
      <c r="AV32" s="13"/>
      <c r="AW32" s="1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16"/>
      <c r="BM32" s="16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24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</row>
    <row r="33" spans="1:100" ht="4.5" hidden="1" customHeight="1" x14ac:dyDescent="0.2">
      <c r="A33" s="85"/>
      <c r="B33" s="70"/>
      <c r="C33" s="75"/>
      <c r="D33" s="75"/>
      <c r="E33" s="75"/>
      <c r="F33" s="75"/>
      <c r="G33" s="75"/>
      <c r="H33" s="75"/>
      <c r="I33" s="75"/>
      <c r="J33" s="71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6"/>
      <c r="AA33" s="67"/>
      <c r="AB33" s="67"/>
      <c r="AC33" s="73"/>
      <c r="AD33" s="73"/>
      <c r="AE33" s="73"/>
      <c r="AF33" s="67"/>
      <c r="AG33" s="69"/>
      <c r="AH33" s="53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5"/>
      <c r="AU33" s="13"/>
      <c r="AV33" s="13"/>
      <c r="AW33" s="1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16"/>
      <c r="BM33" s="16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24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</row>
    <row r="34" spans="1:100" ht="21" customHeight="1" x14ac:dyDescent="0.2">
      <c r="A34" s="87" t="s">
        <v>11</v>
      </c>
      <c r="B34" s="188" t="s">
        <v>43</v>
      </c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77"/>
      <c r="AG34" s="65" t="s">
        <v>11</v>
      </c>
      <c r="AH34" s="157">
        <f>IF(AH23-AH24&lt;0,0, AH23-AH24)</f>
        <v>0</v>
      </c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9"/>
      <c r="AU34" s="13"/>
      <c r="AV34" s="13"/>
      <c r="AW34" s="1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16"/>
      <c r="BM34" s="16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24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</row>
    <row r="35" spans="1:100" ht="21" customHeight="1" x14ac:dyDescent="0.2">
      <c r="A35" s="84" t="s">
        <v>12</v>
      </c>
      <c r="B35" s="90" t="s">
        <v>64</v>
      </c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67"/>
      <c r="AG35" s="66" t="s">
        <v>12</v>
      </c>
      <c r="AH35" s="157">
        <f>AH34*0.01475</f>
        <v>0</v>
      </c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9"/>
      <c r="AU35" s="13"/>
      <c r="AV35" s="13"/>
      <c r="AW35" s="1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46"/>
      <c r="CB35" s="16"/>
      <c r="CC35" s="16"/>
      <c r="CD35" s="16"/>
      <c r="CE35" s="16"/>
      <c r="CF35" s="16"/>
      <c r="CG35" s="16"/>
      <c r="CH35" s="16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</row>
    <row r="36" spans="1:100" ht="21" customHeight="1" x14ac:dyDescent="0.2">
      <c r="A36" s="88" t="s">
        <v>62</v>
      </c>
      <c r="B36" s="189" t="s">
        <v>63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67"/>
      <c r="AG36" s="66" t="s">
        <v>13</v>
      </c>
      <c r="AH36" s="154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6"/>
      <c r="AU36" s="13"/>
      <c r="AV36" s="13"/>
      <c r="AW36" s="1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46"/>
      <c r="CB36" s="16"/>
      <c r="CC36" s="16"/>
      <c r="CD36" s="16"/>
      <c r="CE36" s="16"/>
      <c r="CF36" s="16"/>
      <c r="CG36" s="16"/>
      <c r="CH36" s="16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</row>
    <row r="37" spans="1:100" ht="21" customHeight="1" x14ac:dyDescent="0.2">
      <c r="A37" s="84" t="s">
        <v>14</v>
      </c>
      <c r="B37" s="78" t="s">
        <v>53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9"/>
      <c r="W37" s="79"/>
      <c r="X37" s="79"/>
      <c r="Y37" s="79"/>
      <c r="Z37" s="80"/>
      <c r="AA37" s="80"/>
      <c r="AB37" s="80"/>
      <c r="AC37" s="73"/>
      <c r="AD37" s="73"/>
      <c r="AE37" s="73"/>
      <c r="AF37" s="67"/>
      <c r="AG37" s="66" t="s">
        <v>14</v>
      </c>
      <c r="AH37" s="154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6"/>
      <c r="AU37" s="13"/>
      <c r="AV37" s="13"/>
      <c r="AW37" s="1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46"/>
      <c r="CB37" s="16"/>
      <c r="CC37" s="16"/>
      <c r="CD37" s="16"/>
      <c r="CE37" s="16"/>
      <c r="CF37" s="16"/>
      <c r="CG37" s="16"/>
      <c r="CH37" s="16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</row>
    <row r="38" spans="1:100" ht="21" customHeight="1" x14ac:dyDescent="0.2">
      <c r="A38" s="84" t="s">
        <v>15</v>
      </c>
      <c r="B38" s="81" t="s">
        <v>54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67"/>
      <c r="AA38" s="67"/>
      <c r="AB38" s="67"/>
      <c r="AC38" s="73"/>
      <c r="AD38" s="73"/>
      <c r="AE38" s="73"/>
      <c r="AF38" s="67"/>
      <c r="AG38" s="66" t="s">
        <v>15</v>
      </c>
      <c r="AH38" s="157">
        <f>AH35-AH36-AH37</f>
        <v>0</v>
      </c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9"/>
      <c r="AU38" s="13"/>
      <c r="AV38" s="13"/>
      <c r="AW38" s="1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46"/>
      <c r="CB38" s="16"/>
      <c r="CC38" s="16"/>
      <c r="CD38" s="16"/>
      <c r="CE38" s="16"/>
      <c r="CF38" s="16"/>
      <c r="CG38" s="16"/>
      <c r="CH38" s="16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</row>
    <row r="39" spans="1:100" ht="21" customHeight="1" x14ac:dyDescent="0.2">
      <c r="A39" s="84" t="s">
        <v>16</v>
      </c>
      <c r="B39" s="78" t="str">
        <f>CONCATENATE("PENALTY (LINE 12 x ", P39,"%)  See Instructions")</f>
        <v>PENALTY (LINE 12 x 0%)  See Instructions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82">
        <f>IF(ISBLANK(AN9),0,(PRODUCT(100,VLOOKUP(AN9,Sheet1!$A$1:$G$50,IF(AN11&lt;=AN10,2,IF(AN11&lt;=AN10+10,3,IF(AN11&lt;=AN10+15,4,IF(AN11&lt;=AN10+20,5,IF(AN11&lt;=AN10+30,6,7)))))))))</f>
        <v>0</v>
      </c>
      <c r="Q39" s="78"/>
      <c r="R39" s="78"/>
      <c r="S39" s="78"/>
      <c r="T39" s="78"/>
      <c r="U39" s="78"/>
      <c r="V39" s="78"/>
      <c r="W39" s="78"/>
      <c r="X39" s="78"/>
      <c r="Y39" s="78"/>
      <c r="Z39" s="67"/>
      <c r="AA39" s="67"/>
      <c r="AB39" s="67"/>
      <c r="AC39" s="73"/>
      <c r="AD39" s="73"/>
      <c r="AE39" s="73"/>
      <c r="AF39" s="67"/>
      <c r="AG39" s="66" t="s">
        <v>16</v>
      </c>
      <c r="AH39" s="157">
        <f>IF($BN$39+$BN$40&lt;15,0,BN39)</f>
        <v>0</v>
      </c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9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6"/>
      <c r="BN39" s="47">
        <f>IF(ISBLANK($AN$9),0,(PRODUCT($AH$38,VLOOKUP($AN$9,Sheet1!$A$1:$G$50,IF($AN$11&lt;=$AN$10,2,IF($AN$11&lt;=$AN$10+10,3,IF($AN$11&lt;=$AN$10+15,4,IF($AN$11&lt;=$AN$10+20,5,IF($AN$11&lt;=$AN$10+30,6,7)))))))))</f>
        <v>0</v>
      </c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16"/>
      <c r="CD39" s="16"/>
      <c r="CE39" s="16"/>
      <c r="CF39" s="16"/>
      <c r="CG39" s="16"/>
      <c r="CH39" s="16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</row>
    <row r="40" spans="1:100" ht="20.25" customHeight="1" x14ac:dyDescent="0.2">
      <c r="A40" s="84" t="s">
        <v>17</v>
      </c>
      <c r="B40" s="160" t="s">
        <v>44</v>
      </c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78"/>
      <c r="Z40" s="67"/>
      <c r="AA40" s="67"/>
      <c r="AB40" s="67"/>
      <c r="AC40" s="73"/>
      <c r="AD40" s="73"/>
      <c r="AE40" s="73"/>
      <c r="AF40" s="67"/>
      <c r="AG40" s="66" t="s">
        <v>17</v>
      </c>
      <c r="AH40" s="157">
        <f>IF($BN$39+$BN$40&lt;15,0,BN40)</f>
        <v>0</v>
      </c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9"/>
      <c r="AU40" s="13"/>
      <c r="AV40" s="13"/>
      <c r="AW40" s="192"/>
      <c r="AX40" s="192"/>
      <c r="AY40" s="192"/>
      <c r="AZ40" s="192"/>
      <c r="BA40" s="192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6"/>
      <c r="BN40" s="47">
        <f>IF($AN$11&lt;=$AN$10,0,ROUND($AH$38*0.0075,2)*((MONTH($AN$11)-MONTH($AN$9+1))+(YEAR($AN$11)-YEAR($AN$10))*12))</f>
        <v>0</v>
      </c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16"/>
      <c r="CD40" s="16"/>
      <c r="CE40" s="16"/>
      <c r="CF40" s="16"/>
      <c r="CG40" s="16"/>
      <c r="CH40" s="16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</row>
    <row r="41" spans="1:100" ht="21" customHeight="1" x14ac:dyDescent="0.2">
      <c r="A41" s="84" t="s">
        <v>25</v>
      </c>
      <c r="B41" s="89" t="s">
        <v>27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66" t="s">
        <v>25</v>
      </c>
      <c r="AH41" s="154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6"/>
      <c r="AU41" s="13"/>
      <c r="AV41" s="13"/>
      <c r="AW41" s="13"/>
      <c r="AX41" s="13"/>
      <c r="AY41" s="13"/>
      <c r="AZ41" s="15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48"/>
      <c r="BN41" s="48"/>
      <c r="BO41" s="48"/>
      <c r="BP41" s="48"/>
      <c r="BQ41" s="48"/>
      <c r="BR41" s="48"/>
      <c r="BS41" s="16"/>
      <c r="BT41" s="16"/>
      <c r="BU41" s="16"/>
      <c r="BV41" s="16"/>
      <c r="BW41" s="16"/>
      <c r="BX41" s="16"/>
      <c r="BY41" s="16"/>
      <c r="BZ41" s="16"/>
      <c r="CA41" s="46"/>
      <c r="CB41" s="16"/>
      <c r="CC41" s="16"/>
      <c r="CD41" s="16"/>
      <c r="CE41" s="16"/>
      <c r="CF41" s="16"/>
      <c r="CG41" s="16"/>
      <c r="CH41" s="16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</row>
    <row r="42" spans="1:100" ht="21" customHeight="1" x14ac:dyDescent="0.2">
      <c r="A42" s="84" t="s">
        <v>26</v>
      </c>
      <c r="B42" s="90" t="s">
        <v>55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66" t="s">
        <v>26</v>
      </c>
      <c r="AH42" s="157">
        <f>AH38+AH39+AH40+AH41</f>
        <v>0</v>
      </c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9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46"/>
      <c r="CB42" s="16"/>
      <c r="CC42" s="16"/>
      <c r="CD42" s="16"/>
      <c r="CE42" s="16"/>
      <c r="CF42" s="16"/>
      <c r="CG42" s="16"/>
      <c r="CH42" s="16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</row>
    <row r="43" spans="1:100" ht="21" customHeight="1" x14ac:dyDescent="0.2">
      <c r="A43" s="84" t="s">
        <v>29</v>
      </c>
      <c r="B43" s="89" t="s">
        <v>28</v>
      </c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66" t="s">
        <v>29</v>
      </c>
      <c r="AH43" s="154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6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46"/>
      <c r="CB43" s="16"/>
      <c r="CC43" s="16"/>
      <c r="CD43" s="16"/>
      <c r="CE43" s="16"/>
      <c r="CF43" s="16"/>
      <c r="CG43" s="16"/>
      <c r="CH43" s="16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</row>
    <row r="44" spans="1:100" ht="21.75" customHeight="1" x14ac:dyDescent="0.2">
      <c r="A44" s="84" t="s">
        <v>45</v>
      </c>
      <c r="B44" s="91" t="s">
        <v>66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73"/>
      <c r="AG44" s="57" t="s">
        <v>45</v>
      </c>
      <c r="AH44" s="183">
        <f>IF(AH22&lt;0, -AH22, 0)</f>
        <v>0</v>
      </c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5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46"/>
      <c r="CB44" s="16"/>
      <c r="CC44" s="16"/>
      <c r="CD44" s="16"/>
      <c r="CE44" s="16"/>
      <c r="CF44" s="16"/>
      <c r="CG44" s="16"/>
      <c r="CH44" s="16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</row>
    <row r="45" spans="1:100" ht="12.75" customHeight="1" x14ac:dyDescent="0.2">
      <c r="A45" s="14" t="s">
        <v>30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8"/>
      <c r="Y45" s="58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46"/>
      <c r="CB45" s="16"/>
      <c r="CC45" s="16"/>
      <c r="CD45" s="16"/>
      <c r="CE45" s="16"/>
      <c r="CF45" s="16"/>
      <c r="CG45" s="16"/>
      <c r="CH45" s="16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</row>
    <row r="46" spans="1:100" ht="6.75" customHeight="1" x14ac:dyDescent="0.2">
      <c r="A46" s="14"/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4"/>
      <c r="V46" s="13"/>
      <c r="W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46"/>
      <c r="CB46" s="16"/>
      <c r="CC46" s="16"/>
      <c r="CD46" s="16"/>
      <c r="CE46" s="16"/>
      <c r="CF46" s="16"/>
      <c r="CG46" s="16"/>
      <c r="CH46" s="16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</row>
    <row r="47" spans="1:100" ht="12.75" customHeight="1" x14ac:dyDescent="0.2">
      <c r="A47" s="151" t="s">
        <v>40</v>
      </c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52"/>
      <c r="AR47" s="152"/>
      <c r="AS47" s="152"/>
      <c r="AT47" s="152"/>
      <c r="AU47" s="25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46"/>
      <c r="CB47" s="16"/>
      <c r="CC47" s="16"/>
      <c r="CD47" s="16"/>
      <c r="CE47" s="16"/>
      <c r="CF47" s="16"/>
      <c r="CG47" s="16"/>
      <c r="CH47" s="16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</row>
    <row r="48" spans="1:100" ht="9.75" customHeight="1" x14ac:dyDescent="0.2">
      <c r="A48" s="119" t="s">
        <v>18</v>
      </c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8"/>
      <c r="S48" s="145" t="s">
        <v>2</v>
      </c>
      <c r="T48" s="146"/>
      <c r="U48" s="146"/>
      <c r="V48" s="146"/>
      <c r="W48" s="146"/>
      <c r="X48" s="146"/>
      <c r="Y48" s="146"/>
      <c r="Z48" s="146"/>
      <c r="AA48" s="146"/>
      <c r="AB48" s="146"/>
      <c r="AC48" s="147"/>
      <c r="AD48" s="119" t="s">
        <v>19</v>
      </c>
      <c r="AE48" s="120"/>
      <c r="AF48" s="120"/>
      <c r="AG48" s="120"/>
      <c r="AH48" s="120"/>
      <c r="AI48" s="121"/>
      <c r="AJ48" s="172" t="s">
        <v>39</v>
      </c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26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24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</row>
    <row r="49" spans="1:100" ht="10.5" customHeight="1" x14ac:dyDescent="0.2">
      <c r="A49" s="166"/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8"/>
      <c r="S49" s="139"/>
      <c r="T49" s="140"/>
      <c r="U49" s="140"/>
      <c r="V49" s="140"/>
      <c r="W49" s="140"/>
      <c r="X49" s="140"/>
      <c r="Y49" s="140"/>
      <c r="Z49" s="140"/>
      <c r="AA49" s="140"/>
      <c r="AB49" s="140"/>
      <c r="AC49" s="141"/>
      <c r="AD49" s="122"/>
      <c r="AE49" s="123"/>
      <c r="AF49" s="123"/>
      <c r="AG49" s="123"/>
      <c r="AH49" s="123"/>
      <c r="AI49" s="124"/>
      <c r="AJ49" s="174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26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24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</row>
    <row r="50" spans="1:100" ht="7.5" customHeight="1" x14ac:dyDescent="0.2">
      <c r="A50" s="169"/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1"/>
      <c r="S50" s="142"/>
      <c r="T50" s="143"/>
      <c r="U50" s="143"/>
      <c r="V50" s="143"/>
      <c r="W50" s="143"/>
      <c r="X50" s="143"/>
      <c r="Y50" s="143"/>
      <c r="Z50" s="143"/>
      <c r="AA50" s="143"/>
      <c r="AB50" s="143"/>
      <c r="AC50" s="144"/>
      <c r="AD50" s="125"/>
      <c r="AE50" s="126"/>
      <c r="AF50" s="126"/>
      <c r="AG50" s="126"/>
      <c r="AH50" s="126"/>
      <c r="AI50" s="127"/>
      <c r="AJ50" s="174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26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24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</row>
    <row r="51" spans="1:100" ht="9.75" customHeight="1" x14ac:dyDescent="0.2">
      <c r="A51" s="119" t="s">
        <v>1</v>
      </c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8"/>
      <c r="S51" s="119" t="s">
        <v>32</v>
      </c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1"/>
      <c r="AJ51" s="174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26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24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</row>
    <row r="52" spans="1:100" ht="10.5" customHeight="1" x14ac:dyDescent="0.2">
      <c r="A52" s="177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9"/>
      <c r="S52" s="128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30"/>
      <c r="AJ52" s="174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26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24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</row>
    <row r="53" spans="1:100" ht="7.5" customHeight="1" x14ac:dyDescent="0.2">
      <c r="A53" s="180"/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2"/>
      <c r="S53" s="131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3"/>
      <c r="AJ53" s="175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26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24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</row>
    <row r="54" spans="1:100" ht="13.5" customHeight="1" x14ac:dyDescent="0.2">
      <c r="A54" s="135" t="s">
        <v>33</v>
      </c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24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</row>
    <row r="55" spans="1:100" ht="9" customHeight="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U55" s="13"/>
      <c r="AV55" s="13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24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</row>
    <row r="56" spans="1:100" ht="9" customHeight="1" x14ac:dyDescent="0.2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6"/>
      <c r="AL56" s="5" t="str">
        <f>MONTH(AN9)&amp;DAY(AN9)&amp;YEAR(AN9)</f>
        <v>101900</v>
      </c>
      <c r="AM56" s="25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24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</row>
    <row r="57" spans="1:100" ht="9" customHeight="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24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</row>
    <row r="58" spans="1:100" ht="8.1" customHeight="1" x14ac:dyDescent="0.2">
      <c r="AR58" s="4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24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</row>
    <row r="59" spans="1:100" x14ac:dyDescent="0.2">
      <c r="AU59" s="13"/>
      <c r="AV59" s="13"/>
      <c r="AW59" s="13"/>
      <c r="AX59" s="13"/>
      <c r="AY59" s="13"/>
      <c r="AZ59" s="13"/>
      <c r="BA59" s="117"/>
      <c r="BB59" s="118"/>
      <c r="BC59" s="118"/>
      <c r="BD59" s="118"/>
      <c r="BE59" s="118"/>
      <c r="BF59" s="118"/>
      <c r="BG59" s="118"/>
      <c r="BH59" s="118"/>
      <c r="BI59" s="118"/>
      <c r="BJ59" s="118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24"/>
      <c r="CB59" s="13"/>
      <c r="CC59" s="13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</row>
    <row r="60" spans="1:100" x14ac:dyDescent="0.2">
      <c r="AU60" s="13"/>
      <c r="AV60" s="13"/>
      <c r="AW60" s="13"/>
      <c r="AX60" s="13"/>
      <c r="AY60" s="13"/>
      <c r="AZ60" s="13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3"/>
      <c r="BL60" s="13"/>
      <c r="BM60" s="13"/>
      <c r="BN60" s="13"/>
      <c r="BO60" s="13"/>
      <c r="BP60" s="13"/>
      <c r="BQ60" s="13"/>
      <c r="BR60" s="13"/>
      <c r="BS60" s="13"/>
      <c r="BT60" s="13"/>
      <c r="BU60" s="13"/>
      <c r="BV60" s="13"/>
      <c r="BW60" s="13"/>
      <c r="BX60" s="13"/>
      <c r="BY60" s="13"/>
      <c r="BZ60" s="13"/>
      <c r="CA60" s="24"/>
      <c r="CB60" s="13"/>
      <c r="CC60" s="13"/>
      <c r="CD60" s="13"/>
      <c r="CE60" s="13"/>
      <c r="CF60" s="13"/>
      <c r="CG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13"/>
      <c r="CT60" s="13"/>
      <c r="CU60" s="13"/>
      <c r="CV60" s="13"/>
    </row>
    <row r="61" spans="1:100" x14ac:dyDescent="0.2">
      <c r="AU61" s="13"/>
      <c r="AV61" s="13"/>
      <c r="AW61" s="13"/>
      <c r="AX61" s="13"/>
      <c r="AY61" s="13"/>
      <c r="AZ61" s="13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3"/>
      <c r="BL61" s="13"/>
      <c r="BM61" s="13"/>
      <c r="BN61" s="13"/>
      <c r="BO61" s="13"/>
      <c r="BP61" s="13"/>
      <c r="BQ61" s="13"/>
      <c r="BR61" s="13"/>
      <c r="BS61" s="13"/>
      <c r="BT61" s="13"/>
      <c r="BU61" s="13"/>
      <c r="BV61" s="13"/>
      <c r="BW61" s="13"/>
      <c r="BX61" s="13"/>
      <c r="BY61" s="13"/>
      <c r="BZ61" s="13"/>
      <c r="CA61" s="24"/>
      <c r="CB61" s="13"/>
      <c r="CC61" s="13"/>
      <c r="CD61" s="13"/>
      <c r="CE61" s="13"/>
      <c r="CF61" s="13"/>
      <c r="CG61" s="13"/>
      <c r="CH61" s="13"/>
      <c r="CI61" s="13"/>
      <c r="CJ61" s="13"/>
      <c r="CK61" s="13"/>
      <c r="CL61" s="13"/>
      <c r="CM61" s="13"/>
      <c r="CN61" s="13"/>
      <c r="CO61" s="13"/>
      <c r="CP61" s="13"/>
      <c r="CQ61" s="13"/>
      <c r="CR61" s="13"/>
      <c r="CS61" s="13"/>
      <c r="CT61" s="13"/>
      <c r="CU61" s="13"/>
      <c r="CV61" s="13"/>
    </row>
    <row r="62" spans="1:100" x14ac:dyDescent="0.2">
      <c r="AU62" s="13"/>
      <c r="AV62" s="13"/>
      <c r="AW62" s="13"/>
      <c r="AX62" s="13"/>
      <c r="AY62" s="13"/>
      <c r="AZ62" s="13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  <c r="BZ62" s="13"/>
      <c r="CA62" s="24"/>
      <c r="CB62" s="13"/>
      <c r="CC62" s="13"/>
      <c r="CD62" s="13"/>
      <c r="CE62" s="13"/>
      <c r="CF62" s="13"/>
      <c r="CG62" s="13"/>
      <c r="CH62" s="13"/>
      <c r="CI62" s="13"/>
      <c r="CJ62" s="13"/>
      <c r="CK62" s="13"/>
      <c r="CL62" s="13"/>
      <c r="CM62" s="13"/>
      <c r="CN62" s="13"/>
      <c r="CO62" s="13"/>
      <c r="CP62" s="13"/>
      <c r="CQ62" s="13"/>
      <c r="CR62" s="13"/>
      <c r="CS62" s="13"/>
      <c r="CT62" s="13"/>
      <c r="CU62" s="13"/>
      <c r="CV62" s="13"/>
    </row>
    <row r="63" spans="1:100" x14ac:dyDescent="0.2">
      <c r="AU63" s="13"/>
      <c r="AV63" s="13"/>
      <c r="AW63" s="13"/>
      <c r="AX63" s="13"/>
      <c r="AY63" s="13"/>
      <c r="AZ63" s="13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3"/>
      <c r="BL63" s="13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24"/>
      <c r="CB63" s="13"/>
      <c r="CC63" s="13"/>
      <c r="CD63" s="13"/>
      <c r="CE63" s="13"/>
      <c r="CF63" s="13"/>
      <c r="CG63" s="13"/>
      <c r="CH63" s="13"/>
      <c r="CI63" s="13"/>
      <c r="CJ63" s="13"/>
      <c r="CK63" s="13"/>
      <c r="CL63" s="13"/>
      <c r="CM63" s="13"/>
      <c r="CN63" s="13"/>
      <c r="CO63" s="13"/>
      <c r="CP63" s="13"/>
      <c r="CQ63" s="13"/>
      <c r="CR63" s="13"/>
      <c r="CS63" s="13"/>
      <c r="CT63" s="13"/>
      <c r="CU63" s="13"/>
      <c r="CV63" s="13"/>
    </row>
    <row r="64" spans="1:100" x14ac:dyDescent="0.2">
      <c r="AU64" s="13"/>
      <c r="AV64" s="13"/>
      <c r="AW64" s="13"/>
      <c r="AX64" s="13"/>
      <c r="AY64" s="13"/>
      <c r="AZ64" s="13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24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</row>
    <row r="65" spans="47:100" x14ac:dyDescent="0.2">
      <c r="AU65" s="13"/>
      <c r="AV65" s="13"/>
      <c r="AW65" s="13"/>
      <c r="AX65" s="13"/>
      <c r="AY65" s="13"/>
      <c r="AZ65" s="13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24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13"/>
      <c r="CO65" s="13"/>
      <c r="CP65" s="13"/>
      <c r="CQ65" s="13"/>
      <c r="CR65" s="13"/>
      <c r="CS65" s="13"/>
      <c r="CT65" s="13"/>
      <c r="CU65" s="13"/>
      <c r="CV65" s="13"/>
    </row>
    <row r="66" spans="47:100" x14ac:dyDescent="0.2">
      <c r="AU66" s="13"/>
      <c r="AV66" s="13"/>
      <c r="AW66" s="13"/>
      <c r="AX66" s="13"/>
      <c r="AY66" s="13"/>
      <c r="AZ66" s="13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3"/>
      <c r="BL66" s="13"/>
      <c r="BM66" s="13"/>
      <c r="BN66" s="13"/>
      <c r="BO66" s="13"/>
      <c r="BP66" s="13"/>
      <c r="BQ66" s="13"/>
      <c r="BR66" s="13"/>
      <c r="BS66" s="13"/>
      <c r="BT66" s="13"/>
      <c r="BU66" s="13"/>
      <c r="BV66" s="13"/>
      <c r="BW66" s="13"/>
      <c r="BX66" s="13"/>
      <c r="BY66" s="13"/>
      <c r="BZ66" s="13"/>
      <c r="CA66" s="24"/>
      <c r="CB66" s="13"/>
      <c r="CC66" s="13"/>
      <c r="CD66" s="13"/>
      <c r="CE66" s="13"/>
      <c r="CF66" s="13"/>
      <c r="CG66" s="13"/>
      <c r="CH66" s="13"/>
      <c r="CI66" s="13"/>
      <c r="CJ66" s="13"/>
      <c r="CK66" s="13"/>
      <c r="CL66" s="13"/>
      <c r="CM66" s="13"/>
      <c r="CN66" s="13"/>
      <c r="CO66" s="13"/>
      <c r="CP66" s="13"/>
      <c r="CQ66" s="13"/>
      <c r="CR66" s="13"/>
      <c r="CS66" s="13"/>
      <c r="CT66" s="13"/>
      <c r="CU66" s="13"/>
      <c r="CV66" s="13"/>
    </row>
    <row r="67" spans="47:100" x14ac:dyDescent="0.2"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24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</row>
    <row r="68" spans="47:100" x14ac:dyDescent="0.2"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24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</row>
    <row r="69" spans="47:100" x14ac:dyDescent="0.2"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24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</row>
    <row r="70" spans="47:100" x14ac:dyDescent="0.2"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24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</row>
    <row r="71" spans="47:100" x14ac:dyDescent="0.2"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24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</row>
    <row r="72" spans="47:100" x14ac:dyDescent="0.2"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24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</row>
    <row r="73" spans="47:100" x14ac:dyDescent="0.2"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24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</row>
    <row r="74" spans="47:100" x14ac:dyDescent="0.2"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24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</row>
    <row r="75" spans="47:100" x14ac:dyDescent="0.2"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24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</row>
    <row r="76" spans="47:100" x14ac:dyDescent="0.2"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24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</row>
    <row r="77" spans="47:100" x14ac:dyDescent="0.2"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24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</row>
    <row r="78" spans="47:100" x14ac:dyDescent="0.2"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24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</row>
    <row r="79" spans="47:100" x14ac:dyDescent="0.2"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24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</row>
    <row r="80" spans="47:100" x14ac:dyDescent="0.2"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24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</row>
    <row r="81" spans="47:100" x14ac:dyDescent="0.2"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24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</row>
    <row r="82" spans="47:100" x14ac:dyDescent="0.2"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24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</row>
    <row r="83" spans="47:100" x14ac:dyDescent="0.2"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24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</row>
    <row r="84" spans="47:100" x14ac:dyDescent="0.2"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24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</row>
    <row r="85" spans="47:100" x14ac:dyDescent="0.2"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24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</row>
    <row r="86" spans="47:100" x14ac:dyDescent="0.2"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24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</row>
    <row r="87" spans="47:100" x14ac:dyDescent="0.2"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  <c r="BN87" s="13"/>
      <c r="BO87" s="13"/>
      <c r="BP87" s="13"/>
      <c r="BQ87" s="13"/>
      <c r="BR87" s="13"/>
      <c r="BS87" s="13"/>
      <c r="BT87" s="13"/>
      <c r="BU87" s="13"/>
      <c r="BV87" s="13"/>
      <c r="BW87" s="13"/>
      <c r="BX87" s="13"/>
      <c r="BY87" s="13"/>
      <c r="BZ87" s="13"/>
      <c r="CA87" s="24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</row>
    <row r="88" spans="47:100" x14ac:dyDescent="0.2"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  <c r="BN88" s="13"/>
      <c r="BO88" s="13"/>
      <c r="BP88" s="13"/>
      <c r="BQ88" s="13"/>
      <c r="BR88" s="13"/>
      <c r="BS88" s="13"/>
      <c r="BT88" s="13"/>
      <c r="BU88" s="13"/>
      <c r="BV88" s="13"/>
      <c r="BW88" s="13"/>
      <c r="BX88" s="13"/>
      <c r="BY88" s="13"/>
      <c r="BZ88" s="13"/>
      <c r="CA88" s="24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</row>
    <row r="89" spans="47:100" x14ac:dyDescent="0.2"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  <c r="BN89" s="13"/>
      <c r="BO89" s="13"/>
      <c r="BP89" s="13"/>
      <c r="BQ89" s="13"/>
      <c r="BR89" s="13"/>
      <c r="BS89" s="13"/>
      <c r="BT89" s="13"/>
      <c r="BU89" s="13"/>
      <c r="BV89" s="13"/>
      <c r="BW89" s="13"/>
      <c r="BX89" s="13"/>
      <c r="BY89" s="13"/>
      <c r="BZ89" s="13"/>
      <c r="CA89" s="24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</row>
    <row r="90" spans="47:100" x14ac:dyDescent="0.2"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  <c r="BN90" s="13"/>
      <c r="BO90" s="13"/>
      <c r="BP90" s="13"/>
      <c r="BQ90" s="13"/>
      <c r="BR90" s="13"/>
      <c r="BS90" s="13"/>
      <c r="BT90" s="13"/>
      <c r="BU90" s="13"/>
      <c r="BV90" s="13"/>
      <c r="BW90" s="13"/>
      <c r="BX90" s="13"/>
      <c r="BY90" s="13"/>
      <c r="BZ90" s="13"/>
      <c r="CA90" s="24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</row>
    <row r="91" spans="47:100" x14ac:dyDescent="0.2"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  <c r="BN91" s="13"/>
      <c r="BO91" s="13"/>
      <c r="BP91" s="13"/>
      <c r="BQ91" s="13"/>
      <c r="BR91" s="13"/>
      <c r="BS91" s="13"/>
      <c r="BT91" s="13"/>
      <c r="BU91" s="13"/>
      <c r="BV91" s="13"/>
      <c r="BW91" s="13"/>
      <c r="BX91" s="13"/>
      <c r="BY91" s="13"/>
      <c r="BZ91" s="13"/>
      <c r="CA91" s="24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</row>
    <row r="92" spans="47:100" x14ac:dyDescent="0.2"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  <c r="BN92" s="13"/>
      <c r="BO92" s="13"/>
      <c r="BP92" s="13"/>
      <c r="BQ92" s="13"/>
      <c r="BR92" s="13"/>
      <c r="BS92" s="13"/>
      <c r="BT92" s="13"/>
      <c r="BU92" s="13"/>
      <c r="BV92" s="13"/>
      <c r="BW92" s="13"/>
      <c r="BX92" s="13"/>
      <c r="BY92" s="13"/>
      <c r="BZ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</row>
    <row r="93" spans="47:100" x14ac:dyDescent="0.2"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3"/>
      <c r="BV93" s="13"/>
      <c r="BW93" s="13"/>
      <c r="BX93" s="13"/>
      <c r="BY93" s="13"/>
      <c r="BZ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</row>
    <row r="94" spans="47:100" x14ac:dyDescent="0.2"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3"/>
      <c r="BV94" s="13"/>
      <c r="BW94" s="13"/>
      <c r="BX94" s="13"/>
      <c r="BY94" s="13"/>
      <c r="BZ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</row>
    <row r="95" spans="47:100" x14ac:dyDescent="0.2"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3"/>
      <c r="BV95" s="13"/>
      <c r="BW95" s="13"/>
      <c r="BX95" s="13"/>
      <c r="BY95" s="13"/>
      <c r="BZ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</row>
    <row r="96" spans="47:100" x14ac:dyDescent="0.2"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3"/>
      <c r="BV96" s="13"/>
      <c r="BW96" s="13"/>
      <c r="BX96" s="13"/>
      <c r="BY96" s="13"/>
      <c r="BZ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</row>
    <row r="97" spans="47:100" x14ac:dyDescent="0.2"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</row>
    <row r="98" spans="47:100" x14ac:dyDescent="0.2"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  <c r="BN98" s="13"/>
      <c r="BO98" s="13"/>
      <c r="BP98" s="13"/>
      <c r="BQ98" s="13"/>
      <c r="BR98" s="13"/>
      <c r="BS98" s="13"/>
      <c r="BT98" s="13"/>
      <c r="BU98" s="13"/>
      <c r="BV98" s="13"/>
      <c r="BW98" s="13"/>
      <c r="BX98" s="13"/>
      <c r="BY98" s="13"/>
      <c r="BZ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</row>
    <row r="99" spans="47:100" x14ac:dyDescent="0.2"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  <c r="BN99" s="13"/>
      <c r="BO99" s="13"/>
      <c r="BP99" s="13"/>
      <c r="BQ99" s="13"/>
      <c r="BR99" s="13"/>
      <c r="BS99" s="13"/>
      <c r="BT99" s="13"/>
      <c r="BU99" s="13"/>
      <c r="BV99" s="13"/>
      <c r="BW99" s="13"/>
      <c r="BX99" s="13"/>
      <c r="BY99" s="13"/>
      <c r="BZ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</row>
    <row r="100" spans="47:100" x14ac:dyDescent="0.2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</row>
    <row r="101" spans="47:100" x14ac:dyDescent="0.2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</row>
    <row r="102" spans="47:100" x14ac:dyDescent="0.2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</row>
    <row r="103" spans="47:100" x14ac:dyDescent="0.2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</row>
    <row r="104" spans="47:100" x14ac:dyDescent="0.2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</row>
    <row r="105" spans="47:100" x14ac:dyDescent="0.2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</row>
    <row r="106" spans="47:100" x14ac:dyDescent="0.2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</row>
    <row r="107" spans="47:100" x14ac:dyDescent="0.2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</row>
    <row r="108" spans="47:100" x14ac:dyDescent="0.2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</row>
  </sheetData>
  <sheetProtection algorithmName="SHA-512" hashValue="SQyqUWgsifjrHB85uRr5U7O5mjxFlLqNWvTW0FAoL1VA2R2oz1j0psv7xj4lPnSvcKuMA1quamoGQx0o/f2A7A==" saltValue="nlqCbQ19A8tr58t8vvw/Og==" spinCount="100000" sheet="1"/>
  <mergeCells count="71">
    <mergeCell ref="B35:AE35"/>
    <mergeCell ref="B36:AE36"/>
    <mergeCell ref="BA17:BD17"/>
    <mergeCell ref="AW40:BA40"/>
    <mergeCell ref="AW17:AZ17"/>
    <mergeCell ref="AH18:AS18"/>
    <mergeCell ref="AH35:AS35"/>
    <mergeCell ref="AH34:AS34"/>
    <mergeCell ref="AH24:AS24"/>
    <mergeCell ref="AH23:AS23"/>
    <mergeCell ref="AH22:AS22"/>
    <mergeCell ref="AH17:AS17"/>
    <mergeCell ref="AH19:AS19"/>
    <mergeCell ref="AH37:AS37"/>
    <mergeCell ref="AH21:AS21"/>
    <mergeCell ref="AH36:AS36"/>
    <mergeCell ref="AH20:AS20"/>
    <mergeCell ref="AN2:AS2"/>
    <mergeCell ref="AF2:AM2"/>
    <mergeCell ref="A47:AT47"/>
    <mergeCell ref="G7:L7"/>
    <mergeCell ref="AH41:AS41"/>
    <mergeCell ref="AH40:AS40"/>
    <mergeCell ref="AH39:AS39"/>
    <mergeCell ref="B40:X40"/>
    <mergeCell ref="AF9:AM9"/>
    <mergeCell ref="AI12:AS15"/>
    <mergeCell ref="B15:Y15"/>
    <mergeCell ref="B6:F6"/>
    <mergeCell ref="AH44:AS44"/>
    <mergeCell ref="AH43:AS43"/>
    <mergeCell ref="AH42:AS42"/>
    <mergeCell ref="AH38:AS38"/>
    <mergeCell ref="BA59:BJ66"/>
    <mergeCell ref="AD48:AI48"/>
    <mergeCell ref="AD49:AI50"/>
    <mergeCell ref="S51:AI51"/>
    <mergeCell ref="S52:AI53"/>
    <mergeCell ref="A55:AJ57"/>
    <mergeCell ref="A54:AI54"/>
    <mergeCell ref="A51:R51"/>
    <mergeCell ref="S49:AC50"/>
    <mergeCell ref="S48:AC48"/>
    <mergeCell ref="A49:R50"/>
    <mergeCell ref="A48:R48"/>
    <mergeCell ref="AJ48:AT53"/>
    <mergeCell ref="A52:R53"/>
    <mergeCell ref="G6:S6"/>
    <mergeCell ref="AF4:AS8"/>
    <mergeCell ref="AN11:AS11"/>
    <mergeCell ref="AF11:AM11"/>
    <mergeCell ref="AF10:AM10"/>
    <mergeCell ref="AN9:AS9"/>
    <mergeCell ref="AN10:AS10"/>
    <mergeCell ref="G8:V8"/>
    <mergeCell ref="B41:AF41"/>
    <mergeCell ref="B42:AF42"/>
    <mergeCell ref="B43:AF43"/>
    <mergeCell ref="B44:AE44"/>
    <mergeCell ref="B10:AD10"/>
    <mergeCell ref="B13:Y13"/>
    <mergeCell ref="B14:Y14"/>
    <mergeCell ref="B17:AE17"/>
    <mergeCell ref="B18:AF18"/>
    <mergeCell ref="B19:AF19"/>
    <mergeCell ref="B20:AE20"/>
    <mergeCell ref="B21:AF21"/>
    <mergeCell ref="B22:AF22"/>
    <mergeCell ref="B23:AE23"/>
    <mergeCell ref="B24:AF24"/>
    <mergeCell ref="B34:AE34"/>
  </mergeCells>
  <phoneticPr fontId="3" type="noConversion"/>
  <dataValidations xWindow="740" yWindow="476" count="3">
    <dataValidation allowBlank="1" showInputMessage="1" showErrorMessage="1" prompt="Must enter date in &quot;Date Paid&quot; field above to calculate interest" sqref="BN40:CB40" xr:uid="{00000000-0002-0000-0000-000000000000}"/>
    <dataValidation type="list" allowBlank="1" showInputMessage="1" showErrorMessage="1" sqref="AN9:AS9" xr:uid="{00000000-0002-0000-0000-000001000000}">
      <formula1>$CA$1:$CA$13</formula1>
    </dataValidation>
    <dataValidation type="decimal" allowBlank="1" showInputMessage="1" showErrorMessage="1" error="Negative numbers are not allowed. " sqref="AH17:AS19 AH21:AS21 AH36:AS37 AH41:AS41 AH43:AS43" xr:uid="{00000000-0002-0000-0000-000002000000}">
      <formula1>0</formula1>
      <formula2>999999999999.99</formula2>
    </dataValidation>
  </dataValidations>
  <printOptions verticalCentered="1"/>
  <pageMargins left="0.25" right="0.25" top="0.5" bottom="0.25" header="0" footer="0.3"/>
  <pageSetup scale="84" orientation="portrait" r:id="rId1"/>
  <headerFooter alignWithMargins="0">
    <oddFooter>&amp;C&amp;8Page 1 of  2&amp;R&amp;8TAX-F003
V2025.1</oddFooter>
  </headerFooter>
  <colBreaks count="1" manualBreakCount="1">
    <brk id="45" max="1048575" man="1"/>
  </colBreaks>
  <ignoredErrors>
    <ignoredError sqref="A17 A20:A24 A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BFDE-497A-40A3-A57B-7868DA8F6271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C344F-8EE1-4A29-B16C-67D194C149F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"/>
  <sheetViews>
    <sheetView zoomScaleNormal="100" workbookViewId="0">
      <selection activeCell="N27" sqref="N27"/>
    </sheetView>
  </sheetViews>
  <sheetFormatPr defaultRowHeight="12.75" x14ac:dyDescent="0.2"/>
  <sheetData/>
  <sheetProtection algorithmName="SHA-512" hashValue="llOXmzCKD9A0FfTsMSrWWwaX8ThJoPz7bMWgf6qDjdFSoPXRI+c0K6S0XScaVWOp7WtBXkw1DOxQvRhO9s7ruA==" saltValue="hn0eW6+ZIR6WKypONfMbjQ==" spinCount="100000" sheet="1"/>
  <pageMargins left="0.2" right="0.3" top="0" bottom="0.75" header="0" footer="0.3"/>
  <pageSetup fitToHeight="0" orientation="portrait" r:id="rId1"/>
  <headerFooter>
    <oddFooter>&amp;C&amp;8Page 2 of  2&amp;R&amp;8TAX-F003
V2025.1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0</xdr:col>
                <xdr:colOff>38100</xdr:colOff>
                <xdr:row>0</xdr:row>
                <xdr:rowOff>28575</xdr:rowOff>
              </from>
              <to>
                <xdr:col>11</xdr:col>
                <xdr:colOff>19050</xdr:colOff>
                <xdr:row>55</xdr:row>
                <xdr:rowOff>114300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4"/>
  <sheetViews>
    <sheetView topLeftCell="A61" workbookViewId="0">
      <selection activeCell="L76" sqref="L76"/>
    </sheetView>
  </sheetViews>
  <sheetFormatPr defaultColWidth="9.140625" defaultRowHeight="11.25" x14ac:dyDescent="0.2"/>
  <cols>
    <col min="1" max="1" width="9.140625" style="9"/>
    <col min="2" max="16384" width="9.140625" style="11"/>
  </cols>
  <sheetData>
    <row r="1" spans="1:7" s="8" customFormat="1" x14ac:dyDescent="0.2">
      <c r="B1" s="8">
        <v>0</v>
      </c>
      <c r="C1" s="8" t="s">
        <v>20</v>
      </c>
      <c r="D1" s="8" t="s">
        <v>21</v>
      </c>
      <c r="E1" s="8" t="s">
        <v>22</v>
      </c>
      <c r="F1" s="8" t="s">
        <v>23</v>
      </c>
      <c r="G1" s="8" t="s">
        <v>24</v>
      </c>
    </row>
    <row r="2" spans="1:7" x14ac:dyDescent="0.2">
      <c r="A2" s="9">
        <v>37986</v>
      </c>
      <c r="B2" s="10">
        <v>0</v>
      </c>
      <c r="C2" s="10">
        <v>0.1</v>
      </c>
      <c r="D2" s="10">
        <v>0.1</v>
      </c>
      <c r="E2" s="10">
        <v>0.1</v>
      </c>
      <c r="F2" s="10">
        <v>0.1</v>
      </c>
      <c r="G2" s="10">
        <v>0.1</v>
      </c>
    </row>
    <row r="3" spans="1:7" x14ac:dyDescent="0.2">
      <c r="A3" s="9">
        <v>38077</v>
      </c>
      <c r="B3" s="10">
        <v>0</v>
      </c>
      <c r="C3" s="10">
        <v>0.1</v>
      </c>
      <c r="D3" s="10">
        <v>0.1</v>
      </c>
      <c r="E3" s="10">
        <v>0.1</v>
      </c>
      <c r="F3" s="10">
        <v>0.1</v>
      </c>
      <c r="G3" s="10">
        <v>0.1</v>
      </c>
    </row>
    <row r="4" spans="1:7" x14ac:dyDescent="0.2">
      <c r="A4" s="9">
        <v>38168</v>
      </c>
      <c r="B4" s="10">
        <v>0</v>
      </c>
      <c r="C4" s="10">
        <v>0.1</v>
      </c>
      <c r="D4" s="10">
        <v>0.1</v>
      </c>
      <c r="E4" s="10">
        <v>0.1</v>
      </c>
      <c r="F4" s="10">
        <v>0.1</v>
      </c>
      <c r="G4" s="10">
        <v>0.1</v>
      </c>
    </row>
    <row r="5" spans="1:7" x14ac:dyDescent="0.2">
      <c r="A5" s="9">
        <v>38260</v>
      </c>
      <c r="B5" s="10">
        <v>0</v>
      </c>
      <c r="C5" s="10">
        <v>0.1</v>
      </c>
      <c r="D5" s="10">
        <v>0.1</v>
      </c>
      <c r="E5" s="10">
        <v>0.1</v>
      </c>
      <c r="F5" s="10">
        <v>0.1</v>
      </c>
      <c r="G5" s="10">
        <v>0.1</v>
      </c>
    </row>
    <row r="6" spans="1:7" x14ac:dyDescent="0.2">
      <c r="A6" s="9">
        <v>38352</v>
      </c>
      <c r="B6" s="10">
        <v>0</v>
      </c>
      <c r="C6" s="10">
        <v>0.1</v>
      </c>
      <c r="D6" s="10">
        <v>0.1</v>
      </c>
      <c r="E6" s="10">
        <v>0.1</v>
      </c>
      <c r="F6" s="10">
        <v>0.1</v>
      </c>
      <c r="G6" s="10">
        <v>0.1</v>
      </c>
    </row>
    <row r="7" spans="1:7" x14ac:dyDescent="0.2">
      <c r="A7" s="9">
        <v>38442</v>
      </c>
      <c r="B7" s="10">
        <v>0</v>
      </c>
      <c r="C7" s="10">
        <v>0.1</v>
      </c>
      <c r="D7" s="10">
        <v>0.1</v>
      </c>
      <c r="E7" s="10">
        <v>0.1</v>
      </c>
      <c r="F7" s="10">
        <v>0.1</v>
      </c>
      <c r="G7" s="10">
        <v>0.1</v>
      </c>
    </row>
    <row r="8" spans="1:7" x14ac:dyDescent="0.2">
      <c r="A8" s="9">
        <v>38533</v>
      </c>
      <c r="B8" s="10">
        <v>0</v>
      </c>
      <c r="C8" s="10">
        <v>0.1</v>
      </c>
      <c r="D8" s="10">
        <v>0.1</v>
      </c>
      <c r="E8" s="10">
        <v>0.1</v>
      </c>
      <c r="F8" s="10">
        <v>0.1</v>
      </c>
      <c r="G8" s="10">
        <v>0.1</v>
      </c>
    </row>
    <row r="9" spans="1:7" x14ac:dyDescent="0.2">
      <c r="A9" s="9">
        <v>38625</v>
      </c>
      <c r="B9" s="10">
        <v>0</v>
      </c>
      <c r="C9" s="10">
        <v>0.1</v>
      </c>
      <c r="D9" s="10">
        <v>0.1</v>
      </c>
      <c r="E9" s="10">
        <v>0.1</v>
      </c>
      <c r="F9" s="10">
        <v>0.1</v>
      </c>
      <c r="G9" s="10">
        <v>0.1</v>
      </c>
    </row>
    <row r="10" spans="1:7" x14ac:dyDescent="0.2">
      <c r="A10" s="9">
        <v>38717</v>
      </c>
      <c r="B10" s="10">
        <v>0</v>
      </c>
      <c r="C10" s="10">
        <v>0.1</v>
      </c>
      <c r="D10" s="10">
        <v>0.1</v>
      </c>
      <c r="E10" s="10">
        <v>0.1</v>
      </c>
      <c r="F10" s="10">
        <v>0.1</v>
      </c>
      <c r="G10" s="10">
        <v>0.1</v>
      </c>
    </row>
    <row r="11" spans="1:7" x14ac:dyDescent="0.2">
      <c r="A11" s="9">
        <v>38807</v>
      </c>
      <c r="B11" s="10">
        <v>0</v>
      </c>
      <c r="C11" s="10">
        <v>0.1</v>
      </c>
      <c r="D11" s="10">
        <v>0.1</v>
      </c>
      <c r="E11" s="10">
        <v>0.1</v>
      </c>
      <c r="F11" s="10">
        <v>0.1</v>
      </c>
      <c r="G11" s="10">
        <v>0.1</v>
      </c>
    </row>
    <row r="12" spans="1:7" x14ac:dyDescent="0.2">
      <c r="A12" s="9">
        <v>38898</v>
      </c>
      <c r="B12" s="10">
        <v>0</v>
      </c>
      <c r="C12" s="10">
        <v>0.1</v>
      </c>
      <c r="D12" s="10">
        <v>0.1</v>
      </c>
      <c r="E12" s="10">
        <v>0.1</v>
      </c>
      <c r="F12" s="10">
        <v>0.1</v>
      </c>
      <c r="G12" s="10">
        <v>0.1</v>
      </c>
    </row>
    <row r="13" spans="1:7" x14ac:dyDescent="0.2">
      <c r="A13" s="9">
        <v>38990</v>
      </c>
      <c r="B13" s="10">
        <v>0</v>
      </c>
      <c r="C13" s="10">
        <v>0.1</v>
      </c>
      <c r="D13" s="10">
        <v>0.1</v>
      </c>
      <c r="E13" s="10">
        <v>0.1</v>
      </c>
      <c r="F13" s="10">
        <v>0.1</v>
      </c>
      <c r="G13" s="10">
        <v>0.1</v>
      </c>
    </row>
    <row r="14" spans="1:7" x14ac:dyDescent="0.2">
      <c r="A14" s="9">
        <v>39082</v>
      </c>
      <c r="B14" s="10">
        <v>0</v>
      </c>
      <c r="C14" s="10">
        <v>0.1</v>
      </c>
      <c r="D14" s="10">
        <v>0.1</v>
      </c>
      <c r="E14" s="10">
        <v>0.1</v>
      </c>
      <c r="F14" s="10">
        <v>0.1</v>
      </c>
      <c r="G14" s="10">
        <v>0.1</v>
      </c>
    </row>
    <row r="15" spans="1:7" x14ac:dyDescent="0.2">
      <c r="A15" s="9">
        <v>39172</v>
      </c>
      <c r="B15" s="10">
        <v>0</v>
      </c>
      <c r="C15" s="10">
        <v>0.1</v>
      </c>
      <c r="D15" s="10">
        <v>0.1</v>
      </c>
      <c r="E15" s="10">
        <v>0.1</v>
      </c>
      <c r="F15" s="10">
        <v>0.1</v>
      </c>
      <c r="G15" s="10">
        <v>0.1</v>
      </c>
    </row>
    <row r="16" spans="1:7" x14ac:dyDescent="0.2">
      <c r="A16" s="9">
        <v>39263</v>
      </c>
      <c r="B16" s="10">
        <v>0</v>
      </c>
      <c r="C16" s="10">
        <v>0.02</v>
      </c>
      <c r="D16" s="10">
        <v>0.04</v>
      </c>
      <c r="E16" s="10">
        <v>0.06</v>
      </c>
      <c r="F16" s="10">
        <v>0.08</v>
      </c>
      <c r="G16" s="10">
        <v>0.1</v>
      </c>
    </row>
    <row r="17" spans="1:7" x14ac:dyDescent="0.2">
      <c r="A17" s="9">
        <v>39355</v>
      </c>
      <c r="B17" s="10">
        <v>0</v>
      </c>
      <c r="C17" s="10">
        <v>0.02</v>
      </c>
      <c r="D17" s="10">
        <v>0.04</v>
      </c>
      <c r="E17" s="10">
        <v>0.06</v>
      </c>
      <c r="F17" s="10">
        <v>0.08</v>
      </c>
      <c r="G17" s="10">
        <v>0.1</v>
      </c>
    </row>
    <row r="18" spans="1:7" x14ac:dyDescent="0.2">
      <c r="A18" s="9">
        <v>39447</v>
      </c>
      <c r="B18" s="10">
        <v>0</v>
      </c>
      <c r="C18" s="10">
        <v>0.02</v>
      </c>
      <c r="D18" s="10">
        <v>0.04</v>
      </c>
      <c r="E18" s="10">
        <v>0.06</v>
      </c>
      <c r="F18" s="10">
        <v>0.08</v>
      </c>
      <c r="G18" s="10">
        <v>0.1</v>
      </c>
    </row>
    <row r="19" spans="1:7" x14ac:dyDescent="0.2">
      <c r="A19" s="9">
        <v>39538</v>
      </c>
      <c r="B19" s="10">
        <v>0</v>
      </c>
      <c r="C19" s="10">
        <v>0.02</v>
      </c>
      <c r="D19" s="10">
        <v>0.04</v>
      </c>
      <c r="E19" s="10">
        <v>0.06</v>
      </c>
      <c r="F19" s="10">
        <v>0.08</v>
      </c>
      <c r="G19" s="10">
        <v>0.1</v>
      </c>
    </row>
    <row r="20" spans="1:7" x14ac:dyDescent="0.2">
      <c r="A20" s="9">
        <v>39629</v>
      </c>
      <c r="B20" s="10">
        <v>0</v>
      </c>
      <c r="C20" s="10">
        <v>0.02</v>
      </c>
      <c r="D20" s="10">
        <v>0.04</v>
      </c>
      <c r="E20" s="10">
        <v>0.06</v>
      </c>
      <c r="F20" s="10">
        <v>0.08</v>
      </c>
      <c r="G20" s="10">
        <v>0.1</v>
      </c>
    </row>
    <row r="21" spans="1:7" x14ac:dyDescent="0.2">
      <c r="A21" s="9">
        <v>39721</v>
      </c>
      <c r="B21" s="10">
        <v>0</v>
      </c>
      <c r="C21" s="10">
        <v>0.02</v>
      </c>
      <c r="D21" s="10">
        <v>0.04</v>
      </c>
      <c r="E21" s="10">
        <v>0.06</v>
      </c>
      <c r="F21" s="10">
        <v>0.08</v>
      </c>
      <c r="G21" s="10">
        <v>0.1</v>
      </c>
    </row>
    <row r="22" spans="1:7" x14ac:dyDescent="0.2">
      <c r="A22" s="9">
        <v>39813</v>
      </c>
      <c r="B22" s="10">
        <v>0</v>
      </c>
      <c r="C22" s="10">
        <v>0.02</v>
      </c>
      <c r="D22" s="10">
        <v>0.04</v>
      </c>
      <c r="E22" s="10">
        <v>0.06</v>
      </c>
      <c r="F22" s="10">
        <v>0.08</v>
      </c>
      <c r="G22" s="10">
        <v>0.1</v>
      </c>
    </row>
    <row r="23" spans="1:7" x14ac:dyDescent="0.2">
      <c r="A23" s="9">
        <v>39903</v>
      </c>
      <c r="B23" s="10">
        <v>0</v>
      </c>
      <c r="C23" s="10">
        <v>0.02</v>
      </c>
      <c r="D23" s="10">
        <v>0.04</v>
      </c>
      <c r="E23" s="10">
        <v>0.06</v>
      </c>
      <c r="F23" s="10">
        <v>0.08</v>
      </c>
      <c r="G23" s="10">
        <v>0.1</v>
      </c>
    </row>
    <row r="24" spans="1:7" x14ac:dyDescent="0.2">
      <c r="A24" s="9">
        <v>39994</v>
      </c>
      <c r="B24" s="10">
        <v>0</v>
      </c>
      <c r="C24" s="10">
        <v>0.02</v>
      </c>
      <c r="D24" s="10">
        <v>0.04</v>
      </c>
      <c r="E24" s="10">
        <v>0.06</v>
      </c>
      <c r="F24" s="10">
        <v>0.08</v>
      </c>
      <c r="G24" s="10">
        <v>0.1</v>
      </c>
    </row>
    <row r="25" spans="1:7" x14ac:dyDescent="0.2">
      <c r="A25" s="9">
        <v>40086</v>
      </c>
      <c r="B25" s="10">
        <v>0</v>
      </c>
      <c r="C25" s="10">
        <v>0.02</v>
      </c>
      <c r="D25" s="10">
        <v>0.04</v>
      </c>
      <c r="E25" s="10">
        <v>0.06</v>
      </c>
      <c r="F25" s="10">
        <v>0.08</v>
      </c>
      <c r="G25" s="10">
        <v>0.1</v>
      </c>
    </row>
    <row r="26" spans="1:7" x14ac:dyDescent="0.2">
      <c r="A26" s="9">
        <v>40178</v>
      </c>
      <c r="B26" s="10">
        <v>0</v>
      </c>
      <c r="C26" s="10">
        <v>0.02</v>
      </c>
      <c r="D26" s="10">
        <v>0.04</v>
      </c>
      <c r="E26" s="10">
        <v>0.06</v>
      </c>
      <c r="F26" s="10">
        <v>0.08</v>
      </c>
      <c r="G26" s="10">
        <v>0.1</v>
      </c>
    </row>
    <row r="27" spans="1:7" x14ac:dyDescent="0.2">
      <c r="A27" s="9">
        <v>40268</v>
      </c>
      <c r="B27" s="10">
        <v>0</v>
      </c>
      <c r="C27" s="10">
        <v>0.02</v>
      </c>
      <c r="D27" s="10">
        <v>0.04</v>
      </c>
      <c r="E27" s="10">
        <v>0.06</v>
      </c>
      <c r="F27" s="10">
        <v>0.08</v>
      </c>
      <c r="G27" s="10">
        <v>0.1</v>
      </c>
    </row>
    <row r="28" spans="1:7" x14ac:dyDescent="0.2">
      <c r="A28" s="9">
        <v>40359</v>
      </c>
      <c r="B28" s="10">
        <v>0</v>
      </c>
      <c r="C28" s="10">
        <v>0.02</v>
      </c>
      <c r="D28" s="10">
        <v>0.04</v>
      </c>
      <c r="E28" s="10">
        <v>0.06</v>
      </c>
      <c r="F28" s="10">
        <v>0.08</v>
      </c>
      <c r="G28" s="10">
        <v>0.1</v>
      </c>
    </row>
    <row r="29" spans="1:7" x14ac:dyDescent="0.2">
      <c r="A29" s="9">
        <v>40451</v>
      </c>
      <c r="B29" s="10">
        <v>0</v>
      </c>
      <c r="C29" s="10">
        <v>0.02</v>
      </c>
      <c r="D29" s="10">
        <v>0.04</v>
      </c>
      <c r="E29" s="10">
        <v>0.06</v>
      </c>
      <c r="F29" s="10">
        <v>0.08</v>
      </c>
      <c r="G29" s="10">
        <v>0.1</v>
      </c>
    </row>
    <row r="30" spans="1:7" x14ac:dyDescent="0.2">
      <c r="A30" s="9">
        <v>40543</v>
      </c>
      <c r="B30" s="10">
        <v>0</v>
      </c>
      <c r="C30" s="10">
        <v>0.02</v>
      </c>
      <c r="D30" s="10">
        <v>0.04</v>
      </c>
      <c r="E30" s="10">
        <v>0.06</v>
      </c>
      <c r="F30" s="10">
        <v>0.08</v>
      </c>
      <c r="G30" s="10">
        <v>0.1</v>
      </c>
    </row>
    <row r="31" spans="1:7" x14ac:dyDescent="0.2">
      <c r="A31" s="9">
        <v>40633</v>
      </c>
      <c r="B31" s="10">
        <v>0</v>
      </c>
      <c r="C31" s="10">
        <v>0.02</v>
      </c>
      <c r="D31" s="10">
        <v>0.04</v>
      </c>
      <c r="E31" s="10">
        <v>0.06</v>
      </c>
      <c r="F31" s="10">
        <v>0.08</v>
      </c>
      <c r="G31" s="10">
        <v>0.1</v>
      </c>
    </row>
    <row r="32" spans="1:7" x14ac:dyDescent="0.2">
      <c r="A32" s="9">
        <v>40724</v>
      </c>
      <c r="B32" s="10">
        <v>0</v>
      </c>
      <c r="C32" s="10">
        <v>0.02</v>
      </c>
      <c r="D32" s="10">
        <v>0.04</v>
      </c>
      <c r="E32" s="10">
        <v>0.06</v>
      </c>
      <c r="F32" s="10">
        <v>0.08</v>
      </c>
      <c r="G32" s="10">
        <v>0.1</v>
      </c>
    </row>
    <row r="33" spans="1:7" x14ac:dyDescent="0.2">
      <c r="A33" s="9">
        <v>40816</v>
      </c>
      <c r="B33" s="10">
        <v>0</v>
      </c>
      <c r="C33" s="10">
        <v>0.02</v>
      </c>
      <c r="D33" s="10">
        <v>0.04</v>
      </c>
      <c r="E33" s="10">
        <v>0.06</v>
      </c>
      <c r="F33" s="10">
        <v>0.08</v>
      </c>
      <c r="G33" s="10">
        <v>0.1</v>
      </c>
    </row>
    <row r="34" spans="1:7" x14ac:dyDescent="0.2">
      <c r="A34" s="9">
        <v>40908</v>
      </c>
      <c r="B34" s="10">
        <v>0</v>
      </c>
      <c r="C34" s="10">
        <v>0.02</v>
      </c>
      <c r="D34" s="10">
        <v>0.04</v>
      </c>
      <c r="E34" s="10">
        <v>0.06</v>
      </c>
      <c r="F34" s="10">
        <v>0.08</v>
      </c>
      <c r="G34" s="10">
        <v>0.1</v>
      </c>
    </row>
    <row r="35" spans="1:7" x14ac:dyDescent="0.2">
      <c r="A35" s="9">
        <v>40999</v>
      </c>
      <c r="B35" s="10">
        <v>0</v>
      </c>
      <c r="C35" s="10">
        <v>0.02</v>
      </c>
      <c r="D35" s="10">
        <v>0.04</v>
      </c>
      <c r="E35" s="10">
        <v>0.06</v>
      </c>
      <c r="F35" s="10">
        <v>0.08</v>
      </c>
      <c r="G35" s="10">
        <v>0.1</v>
      </c>
    </row>
    <row r="36" spans="1:7" x14ac:dyDescent="0.2">
      <c r="A36" s="9">
        <v>41090</v>
      </c>
      <c r="B36" s="10">
        <v>0</v>
      </c>
      <c r="C36" s="10">
        <v>0.02</v>
      </c>
      <c r="D36" s="10">
        <v>0.04</v>
      </c>
      <c r="E36" s="10">
        <v>0.06</v>
      </c>
      <c r="F36" s="10">
        <v>0.08</v>
      </c>
      <c r="G36" s="10">
        <v>0.1</v>
      </c>
    </row>
    <row r="37" spans="1:7" x14ac:dyDescent="0.2">
      <c r="A37" s="9">
        <v>41182</v>
      </c>
      <c r="B37" s="10">
        <v>0</v>
      </c>
      <c r="C37" s="10">
        <v>0.02</v>
      </c>
      <c r="D37" s="10">
        <v>0.04</v>
      </c>
      <c r="E37" s="10">
        <v>0.06</v>
      </c>
      <c r="F37" s="10">
        <v>0.08</v>
      </c>
      <c r="G37" s="10">
        <v>0.1</v>
      </c>
    </row>
    <row r="38" spans="1:7" x14ac:dyDescent="0.2">
      <c r="A38" s="9">
        <v>41274</v>
      </c>
      <c r="B38" s="10">
        <v>0</v>
      </c>
      <c r="C38" s="10">
        <v>0.02</v>
      </c>
      <c r="D38" s="10">
        <v>0.04</v>
      </c>
      <c r="E38" s="10">
        <v>0.06</v>
      </c>
      <c r="F38" s="10">
        <v>0.08</v>
      </c>
      <c r="G38" s="10">
        <v>0.1</v>
      </c>
    </row>
    <row r="39" spans="1:7" x14ac:dyDescent="0.2">
      <c r="A39" s="9">
        <v>41364</v>
      </c>
      <c r="B39" s="10">
        <v>0</v>
      </c>
      <c r="C39" s="10">
        <v>0.02</v>
      </c>
      <c r="D39" s="10">
        <v>0.04</v>
      </c>
      <c r="E39" s="10">
        <v>0.06</v>
      </c>
      <c r="F39" s="10">
        <v>0.08</v>
      </c>
      <c r="G39" s="10">
        <v>0.1</v>
      </c>
    </row>
    <row r="40" spans="1:7" x14ac:dyDescent="0.2">
      <c r="A40" s="9">
        <v>41455</v>
      </c>
      <c r="B40" s="10">
        <v>0</v>
      </c>
      <c r="C40" s="10">
        <v>0.02</v>
      </c>
      <c r="D40" s="10">
        <v>0.04</v>
      </c>
      <c r="E40" s="10">
        <v>0.06</v>
      </c>
      <c r="F40" s="10">
        <v>0.08</v>
      </c>
      <c r="G40" s="10">
        <v>0.1</v>
      </c>
    </row>
    <row r="41" spans="1:7" x14ac:dyDescent="0.2">
      <c r="A41" s="9">
        <v>41547</v>
      </c>
      <c r="B41" s="10">
        <v>0</v>
      </c>
      <c r="C41" s="10">
        <v>0.02</v>
      </c>
      <c r="D41" s="10">
        <v>0.04</v>
      </c>
      <c r="E41" s="10">
        <v>0.06</v>
      </c>
      <c r="F41" s="10">
        <v>0.08</v>
      </c>
      <c r="G41" s="10">
        <v>0.1</v>
      </c>
    </row>
    <row r="42" spans="1:7" x14ac:dyDescent="0.2">
      <c r="A42" s="9">
        <v>41639</v>
      </c>
      <c r="B42" s="10">
        <v>0</v>
      </c>
      <c r="C42" s="10">
        <v>0.02</v>
      </c>
      <c r="D42" s="10">
        <v>0.04</v>
      </c>
      <c r="E42" s="10">
        <v>0.06</v>
      </c>
      <c r="F42" s="10">
        <v>0.08</v>
      </c>
      <c r="G42" s="10">
        <v>0.1</v>
      </c>
    </row>
    <row r="43" spans="1:7" x14ac:dyDescent="0.2">
      <c r="A43" s="9">
        <v>41729</v>
      </c>
      <c r="B43" s="10">
        <v>0</v>
      </c>
      <c r="C43" s="10">
        <v>0.02</v>
      </c>
      <c r="D43" s="10">
        <v>0.04</v>
      </c>
      <c r="E43" s="10">
        <v>0.06</v>
      </c>
      <c r="F43" s="10">
        <v>0.08</v>
      </c>
      <c r="G43" s="10">
        <v>0.1</v>
      </c>
    </row>
    <row r="44" spans="1:7" x14ac:dyDescent="0.2">
      <c r="A44" s="9">
        <v>41820</v>
      </c>
      <c r="B44" s="10">
        <v>0</v>
      </c>
      <c r="C44" s="10">
        <v>0.02</v>
      </c>
      <c r="D44" s="10">
        <v>0.04</v>
      </c>
      <c r="E44" s="10">
        <v>0.06</v>
      </c>
      <c r="F44" s="10">
        <v>0.08</v>
      </c>
      <c r="G44" s="10">
        <v>0.1</v>
      </c>
    </row>
    <row r="45" spans="1:7" x14ac:dyDescent="0.2">
      <c r="A45" s="9">
        <v>41912</v>
      </c>
      <c r="B45" s="10">
        <v>0</v>
      </c>
      <c r="C45" s="10">
        <v>0.02</v>
      </c>
      <c r="D45" s="10">
        <v>0.04</v>
      </c>
      <c r="E45" s="10">
        <v>0.06</v>
      </c>
      <c r="F45" s="10">
        <v>0.08</v>
      </c>
      <c r="G45" s="10">
        <v>0.1</v>
      </c>
    </row>
    <row r="46" spans="1:7" x14ac:dyDescent="0.2">
      <c r="A46" s="9">
        <v>42004</v>
      </c>
      <c r="B46" s="10">
        <v>0</v>
      </c>
      <c r="C46" s="10">
        <v>0.02</v>
      </c>
      <c r="D46" s="10">
        <v>0.04</v>
      </c>
      <c r="E46" s="10">
        <v>0.06</v>
      </c>
      <c r="F46" s="10">
        <v>0.08</v>
      </c>
      <c r="G46" s="10">
        <v>0.1</v>
      </c>
    </row>
    <row r="47" spans="1:7" x14ac:dyDescent="0.2">
      <c r="A47" s="9">
        <v>42094</v>
      </c>
      <c r="B47" s="10">
        <v>0</v>
      </c>
      <c r="C47" s="10">
        <v>0.02</v>
      </c>
      <c r="D47" s="10">
        <v>0.04</v>
      </c>
      <c r="E47" s="10">
        <v>0.06</v>
      </c>
      <c r="F47" s="10">
        <v>0.08</v>
      </c>
      <c r="G47" s="10">
        <v>0.1</v>
      </c>
    </row>
    <row r="48" spans="1:7" x14ac:dyDescent="0.2">
      <c r="A48" s="9">
        <v>42185</v>
      </c>
      <c r="B48" s="10">
        <v>0</v>
      </c>
      <c r="C48" s="10">
        <v>0.02</v>
      </c>
      <c r="D48" s="10">
        <v>0.04</v>
      </c>
      <c r="E48" s="10">
        <v>0.06</v>
      </c>
      <c r="F48" s="10">
        <v>0.08</v>
      </c>
      <c r="G48" s="10">
        <v>0.1</v>
      </c>
    </row>
    <row r="49" spans="1:12" x14ac:dyDescent="0.2">
      <c r="A49" s="9">
        <v>42277</v>
      </c>
      <c r="B49" s="10">
        <v>0</v>
      </c>
      <c r="C49" s="10">
        <v>0.02</v>
      </c>
      <c r="D49" s="10">
        <v>0.04</v>
      </c>
      <c r="E49" s="10">
        <v>0.06</v>
      </c>
      <c r="F49" s="10">
        <v>0.08</v>
      </c>
      <c r="G49" s="10">
        <v>0.1</v>
      </c>
    </row>
    <row r="50" spans="1:12" x14ac:dyDescent="0.2">
      <c r="A50" s="9">
        <v>42369</v>
      </c>
      <c r="B50" s="10">
        <v>0</v>
      </c>
      <c r="C50" s="10">
        <v>0.02</v>
      </c>
      <c r="D50" s="10">
        <v>0.04</v>
      </c>
      <c r="E50" s="10">
        <v>0.06</v>
      </c>
      <c r="F50" s="10">
        <v>0.08</v>
      </c>
      <c r="G50" s="10">
        <v>0.1</v>
      </c>
      <c r="L50" s="11" t="s">
        <v>31</v>
      </c>
    </row>
    <row r="51" spans="1:12" x14ac:dyDescent="0.2">
      <c r="A51" s="9">
        <v>42460</v>
      </c>
      <c r="B51" s="10">
        <v>0</v>
      </c>
      <c r="C51" s="10">
        <v>0.02</v>
      </c>
      <c r="D51" s="10">
        <v>0.04</v>
      </c>
      <c r="E51" s="10">
        <v>0.06</v>
      </c>
      <c r="F51" s="10">
        <v>0.08</v>
      </c>
      <c r="G51" s="10">
        <v>0.1</v>
      </c>
    </row>
    <row r="52" spans="1:12" x14ac:dyDescent="0.2">
      <c r="A52" s="9">
        <v>42551</v>
      </c>
      <c r="B52" s="10">
        <v>0</v>
      </c>
      <c r="C52" s="10">
        <v>0.02</v>
      </c>
      <c r="D52" s="10">
        <v>0.04</v>
      </c>
      <c r="E52" s="10">
        <v>0.06</v>
      </c>
      <c r="F52" s="10">
        <v>0.08</v>
      </c>
      <c r="G52" s="10">
        <v>0.1</v>
      </c>
    </row>
    <row r="53" spans="1:12" x14ac:dyDescent="0.2">
      <c r="A53" s="9">
        <v>42643</v>
      </c>
      <c r="B53" s="10">
        <v>0</v>
      </c>
      <c r="C53" s="10">
        <v>0.02</v>
      </c>
      <c r="D53" s="10">
        <v>0.04</v>
      </c>
      <c r="E53" s="10">
        <v>0.06</v>
      </c>
      <c r="F53" s="10">
        <v>0.08</v>
      </c>
      <c r="G53" s="10">
        <v>0.1</v>
      </c>
    </row>
    <row r="54" spans="1:12" x14ac:dyDescent="0.2">
      <c r="A54" s="9">
        <v>42735</v>
      </c>
      <c r="B54" s="10">
        <v>0</v>
      </c>
      <c r="C54" s="10">
        <v>0.02</v>
      </c>
      <c r="D54" s="10">
        <v>0.04</v>
      </c>
      <c r="E54" s="10">
        <v>0.06</v>
      </c>
      <c r="F54" s="10">
        <v>0.08</v>
      </c>
      <c r="G54" s="10">
        <v>0.1</v>
      </c>
    </row>
    <row r="55" spans="1:12" x14ac:dyDescent="0.2">
      <c r="A55" s="9">
        <v>42825</v>
      </c>
      <c r="B55" s="10">
        <v>0</v>
      </c>
      <c r="C55" s="10">
        <v>0.02</v>
      </c>
      <c r="D55" s="10">
        <v>0.04</v>
      </c>
      <c r="E55" s="10">
        <v>0.06</v>
      </c>
      <c r="F55" s="10">
        <v>0.08</v>
      </c>
      <c r="G55" s="10">
        <v>0.1</v>
      </c>
    </row>
    <row r="56" spans="1:12" x14ac:dyDescent="0.2">
      <c r="A56" s="9">
        <v>42916</v>
      </c>
      <c r="B56" s="10">
        <v>0</v>
      </c>
      <c r="C56" s="10">
        <v>0.02</v>
      </c>
      <c r="D56" s="10">
        <v>0.04</v>
      </c>
      <c r="E56" s="10">
        <v>0.06</v>
      </c>
      <c r="F56" s="10">
        <v>0.08</v>
      </c>
      <c r="G56" s="10">
        <v>0.1</v>
      </c>
    </row>
    <row r="57" spans="1:12" x14ac:dyDescent="0.2">
      <c r="A57" s="9">
        <v>43008</v>
      </c>
      <c r="B57" s="10">
        <v>0</v>
      </c>
      <c r="C57" s="10">
        <v>0.02</v>
      </c>
      <c r="D57" s="10">
        <v>0.04</v>
      </c>
      <c r="E57" s="10">
        <v>0.06</v>
      </c>
      <c r="F57" s="10">
        <v>0.08</v>
      </c>
      <c r="G57" s="10">
        <v>0.1</v>
      </c>
    </row>
    <row r="58" spans="1:12" x14ac:dyDescent="0.2">
      <c r="A58" s="9">
        <v>43100</v>
      </c>
      <c r="B58" s="10">
        <v>0</v>
      </c>
      <c r="C58" s="10">
        <v>0.02</v>
      </c>
      <c r="D58" s="10">
        <v>0.04</v>
      </c>
      <c r="E58" s="10">
        <v>0.06</v>
      </c>
      <c r="F58" s="10">
        <v>0.08</v>
      </c>
      <c r="G58" s="10">
        <v>0.1</v>
      </c>
    </row>
    <row r="59" spans="1:12" x14ac:dyDescent="0.2">
      <c r="A59" s="9">
        <v>43190</v>
      </c>
      <c r="B59" s="10">
        <v>0</v>
      </c>
      <c r="C59" s="10">
        <v>0.02</v>
      </c>
      <c r="D59" s="10">
        <v>0.04</v>
      </c>
      <c r="E59" s="10">
        <v>0.06</v>
      </c>
      <c r="F59" s="10">
        <v>0.08</v>
      </c>
      <c r="G59" s="10">
        <v>0.1</v>
      </c>
    </row>
    <row r="60" spans="1:12" x14ac:dyDescent="0.2">
      <c r="A60" s="9">
        <v>43281</v>
      </c>
      <c r="B60" s="10">
        <v>0</v>
      </c>
      <c r="C60" s="10">
        <v>0.02</v>
      </c>
      <c r="D60" s="10">
        <v>0.04</v>
      </c>
      <c r="E60" s="10">
        <v>0.06</v>
      </c>
      <c r="F60" s="10">
        <v>0.08</v>
      </c>
      <c r="G60" s="10">
        <v>0.1</v>
      </c>
    </row>
    <row r="61" spans="1:12" x14ac:dyDescent="0.2">
      <c r="A61" s="9">
        <v>43373</v>
      </c>
      <c r="B61" s="10">
        <v>0</v>
      </c>
      <c r="C61" s="10">
        <v>0.02</v>
      </c>
      <c r="D61" s="10">
        <v>0.04</v>
      </c>
      <c r="E61" s="10">
        <v>0.06</v>
      </c>
      <c r="F61" s="10">
        <v>0.08</v>
      </c>
      <c r="G61" s="10">
        <v>0.1</v>
      </c>
    </row>
    <row r="62" spans="1:12" x14ac:dyDescent="0.2">
      <c r="A62" s="9">
        <v>43465</v>
      </c>
      <c r="B62" s="10">
        <v>0</v>
      </c>
      <c r="C62" s="10">
        <v>0.02</v>
      </c>
      <c r="D62" s="10">
        <v>0.04</v>
      </c>
      <c r="E62" s="10">
        <v>0.06</v>
      </c>
      <c r="F62" s="10">
        <v>0.08</v>
      </c>
      <c r="G62" s="10">
        <v>0.1</v>
      </c>
    </row>
    <row r="63" spans="1:12" x14ac:dyDescent="0.2">
      <c r="A63" s="9">
        <v>43555</v>
      </c>
      <c r="B63" s="10">
        <v>0</v>
      </c>
      <c r="C63" s="10">
        <v>0.02</v>
      </c>
      <c r="D63" s="10">
        <v>0.04</v>
      </c>
      <c r="E63" s="10">
        <v>0.06</v>
      </c>
      <c r="F63" s="10">
        <v>0.08</v>
      </c>
      <c r="G63" s="10">
        <v>0.1</v>
      </c>
    </row>
    <row r="64" spans="1:12" x14ac:dyDescent="0.2">
      <c r="A64" s="9">
        <v>43646</v>
      </c>
      <c r="B64" s="10">
        <v>0</v>
      </c>
      <c r="C64" s="10">
        <v>0.02</v>
      </c>
      <c r="D64" s="10">
        <v>0.04</v>
      </c>
      <c r="E64" s="10">
        <v>0.06</v>
      </c>
      <c r="F64" s="10">
        <v>0.08</v>
      </c>
      <c r="G64" s="10">
        <v>0.1</v>
      </c>
    </row>
    <row r="65" spans="1:7" x14ac:dyDescent="0.2">
      <c r="A65" s="9">
        <v>43738</v>
      </c>
      <c r="B65" s="10">
        <v>0</v>
      </c>
      <c r="C65" s="10">
        <v>0.02</v>
      </c>
      <c r="D65" s="10">
        <v>0.04</v>
      </c>
      <c r="E65" s="10">
        <v>0.06</v>
      </c>
      <c r="F65" s="10">
        <v>0.08</v>
      </c>
      <c r="G65" s="10">
        <v>0.1</v>
      </c>
    </row>
    <row r="66" spans="1:7" x14ac:dyDescent="0.2">
      <c r="A66" s="9">
        <v>43830</v>
      </c>
      <c r="B66" s="10">
        <v>0</v>
      </c>
      <c r="C66" s="10">
        <v>0.02</v>
      </c>
      <c r="D66" s="10">
        <v>0.04</v>
      </c>
      <c r="E66" s="10">
        <v>0.06</v>
      </c>
      <c r="F66" s="10">
        <v>0.08</v>
      </c>
      <c r="G66" s="10">
        <v>0.1</v>
      </c>
    </row>
    <row r="67" spans="1:7" x14ac:dyDescent="0.2">
      <c r="A67" s="9">
        <v>43921</v>
      </c>
      <c r="B67" s="10">
        <v>0</v>
      </c>
      <c r="C67" s="10">
        <v>0.02</v>
      </c>
      <c r="D67" s="10">
        <v>0.04</v>
      </c>
      <c r="E67" s="10">
        <v>0.06</v>
      </c>
      <c r="F67" s="10">
        <v>0.08</v>
      </c>
      <c r="G67" s="10">
        <v>0.1</v>
      </c>
    </row>
    <row r="68" spans="1:7" x14ac:dyDescent="0.2">
      <c r="A68" s="9">
        <v>44012</v>
      </c>
      <c r="B68" s="10">
        <v>0</v>
      </c>
      <c r="C68" s="10">
        <v>0.02</v>
      </c>
      <c r="D68" s="10">
        <v>0.04</v>
      </c>
      <c r="E68" s="10">
        <v>0.06</v>
      </c>
      <c r="F68" s="10">
        <v>0.08</v>
      </c>
      <c r="G68" s="10">
        <v>0.1</v>
      </c>
    </row>
    <row r="69" spans="1:7" x14ac:dyDescent="0.2">
      <c r="A69" s="9">
        <v>44104</v>
      </c>
      <c r="B69" s="10">
        <v>0</v>
      </c>
      <c r="C69" s="10">
        <v>0.02</v>
      </c>
      <c r="D69" s="10">
        <v>0.04</v>
      </c>
      <c r="E69" s="10">
        <v>0.06</v>
      </c>
      <c r="F69" s="10">
        <v>0.08</v>
      </c>
      <c r="G69" s="10">
        <v>0.1</v>
      </c>
    </row>
    <row r="70" spans="1:7" x14ac:dyDescent="0.2">
      <c r="A70" s="9">
        <v>44196</v>
      </c>
      <c r="B70" s="10">
        <v>0</v>
      </c>
      <c r="C70" s="10">
        <v>0.02</v>
      </c>
      <c r="D70" s="10">
        <v>0.04</v>
      </c>
      <c r="E70" s="10">
        <v>0.06</v>
      </c>
      <c r="F70" s="10">
        <v>0.08</v>
      </c>
      <c r="G70" s="10">
        <v>0.1</v>
      </c>
    </row>
    <row r="71" spans="1:7" x14ac:dyDescent="0.2">
      <c r="A71" s="9">
        <v>44286</v>
      </c>
      <c r="B71" s="10">
        <v>0</v>
      </c>
      <c r="C71" s="10">
        <v>0.02</v>
      </c>
      <c r="D71" s="10">
        <v>0.04</v>
      </c>
      <c r="E71" s="10">
        <v>0.06</v>
      </c>
      <c r="F71" s="10">
        <v>0.08</v>
      </c>
      <c r="G71" s="10">
        <v>0.1</v>
      </c>
    </row>
    <row r="72" spans="1:7" x14ac:dyDescent="0.2">
      <c r="A72" s="9">
        <v>44377</v>
      </c>
      <c r="B72" s="10">
        <v>0</v>
      </c>
      <c r="C72" s="10">
        <v>0.02</v>
      </c>
      <c r="D72" s="10">
        <v>0.04</v>
      </c>
      <c r="E72" s="10">
        <v>0.06</v>
      </c>
      <c r="F72" s="10">
        <v>0.08</v>
      </c>
      <c r="G72" s="10">
        <v>0.1</v>
      </c>
    </row>
    <row r="73" spans="1:7" x14ac:dyDescent="0.2">
      <c r="A73" s="9">
        <v>44469</v>
      </c>
      <c r="B73" s="10">
        <v>0</v>
      </c>
      <c r="C73" s="10">
        <v>0.02</v>
      </c>
      <c r="D73" s="10">
        <v>0.04</v>
      </c>
      <c r="E73" s="10">
        <v>0.06</v>
      </c>
      <c r="F73" s="10">
        <v>0.08</v>
      </c>
      <c r="G73" s="10">
        <v>0.1</v>
      </c>
    </row>
    <row r="74" spans="1:7" x14ac:dyDescent="0.2">
      <c r="A74" s="9">
        <v>44561</v>
      </c>
      <c r="B74" s="10">
        <v>0</v>
      </c>
      <c r="C74" s="10">
        <v>0.02</v>
      </c>
      <c r="D74" s="10">
        <v>0.04</v>
      </c>
      <c r="E74" s="10">
        <v>0.06</v>
      </c>
      <c r="F74" s="10">
        <v>0.08</v>
      </c>
      <c r="G74" s="10">
        <v>0.1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3"/>
  <sheetViews>
    <sheetView workbookViewId="0">
      <selection activeCell="A52" sqref="A52"/>
    </sheetView>
  </sheetViews>
  <sheetFormatPr defaultColWidth="9.140625" defaultRowHeight="11.25" x14ac:dyDescent="0.2"/>
  <cols>
    <col min="1" max="16384" width="9.140625" style="11"/>
  </cols>
  <sheetData>
    <row r="1" spans="1:2" x14ac:dyDescent="0.2">
      <c r="A1" s="9">
        <v>37986</v>
      </c>
      <c r="B1" s="9">
        <v>38017</v>
      </c>
    </row>
    <row r="2" spans="1:2" x14ac:dyDescent="0.2">
      <c r="A2" s="9">
        <v>38077</v>
      </c>
      <c r="B2" s="9">
        <v>38107</v>
      </c>
    </row>
    <row r="3" spans="1:2" x14ac:dyDescent="0.2">
      <c r="A3" s="9">
        <v>38168</v>
      </c>
      <c r="B3" s="9">
        <v>38199</v>
      </c>
    </row>
    <row r="4" spans="1:2" x14ac:dyDescent="0.2">
      <c r="A4" s="9">
        <v>38260</v>
      </c>
      <c r="B4" s="9">
        <v>38291</v>
      </c>
    </row>
    <row r="5" spans="1:2" x14ac:dyDescent="0.2">
      <c r="A5" s="9">
        <v>38352</v>
      </c>
      <c r="B5" s="9">
        <v>38383</v>
      </c>
    </row>
    <row r="6" spans="1:2" x14ac:dyDescent="0.2">
      <c r="A6" s="9">
        <v>38442</v>
      </c>
      <c r="B6" s="9">
        <v>38472</v>
      </c>
    </row>
    <row r="7" spans="1:2" x14ac:dyDescent="0.2">
      <c r="A7" s="9">
        <v>38533</v>
      </c>
      <c r="B7" s="9">
        <v>38564</v>
      </c>
    </row>
    <row r="8" spans="1:2" x14ac:dyDescent="0.2">
      <c r="A8" s="9">
        <v>38625</v>
      </c>
      <c r="B8" s="9">
        <v>38656</v>
      </c>
    </row>
    <row r="9" spans="1:2" x14ac:dyDescent="0.2">
      <c r="A9" s="9">
        <v>38717</v>
      </c>
      <c r="B9" s="9">
        <v>38748</v>
      </c>
    </row>
    <row r="10" spans="1:2" x14ac:dyDescent="0.2">
      <c r="A10" s="9">
        <v>38807</v>
      </c>
      <c r="B10" s="9">
        <v>38837</v>
      </c>
    </row>
    <row r="11" spans="1:2" x14ac:dyDescent="0.2">
      <c r="A11" s="9">
        <v>38898</v>
      </c>
      <c r="B11" s="9">
        <v>38929</v>
      </c>
    </row>
    <row r="12" spans="1:2" x14ac:dyDescent="0.2">
      <c r="A12" s="9">
        <v>38990</v>
      </c>
      <c r="B12" s="9">
        <v>39021</v>
      </c>
    </row>
    <row r="13" spans="1:2" x14ac:dyDescent="0.2">
      <c r="A13" s="9">
        <v>39082</v>
      </c>
      <c r="B13" s="9">
        <v>39113</v>
      </c>
    </row>
    <row r="14" spans="1:2" x14ac:dyDescent="0.2">
      <c r="A14" s="9">
        <v>39172</v>
      </c>
      <c r="B14" s="9">
        <v>39202</v>
      </c>
    </row>
    <row r="15" spans="1:2" x14ac:dyDescent="0.2">
      <c r="A15" s="9">
        <v>39263</v>
      </c>
      <c r="B15" s="9">
        <v>39294</v>
      </c>
    </row>
    <row r="16" spans="1:2" x14ac:dyDescent="0.2">
      <c r="A16" s="9">
        <v>39355</v>
      </c>
      <c r="B16" s="9">
        <v>39386</v>
      </c>
    </row>
    <row r="17" spans="1:2" x14ac:dyDescent="0.2">
      <c r="A17" s="9">
        <v>39447</v>
      </c>
      <c r="B17" s="9">
        <v>39478</v>
      </c>
    </row>
    <row r="18" spans="1:2" x14ac:dyDescent="0.2">
      <c r="A18" s="9">
        <v>39538</v>
      </c>
      <c r="B18" s="9">
        <v>39568</v>
      </c>
    </row>
    <row r="19" spans="1:2" x14ac:dyDescent="0.2">
      <c r="A19" s="9">
        <v>39629</v>
      </c>
      <c r="B19" s="9">
        <v>39660</v>
      </c>
    </row>
    <row r="20" spans="1:2" x14ac:dyDescent="0.2">
      <c r="A20" s="9">
        <v>39721</v>
      </c>
      <c r="B20" s="9">
        <v>39755</v>
      </c>
    </row>
    <row r="21" spans="1:2" x14ac:dyDescent="0.2">
      <c r="A21" s="9">
        <v>39813</v>
      </c>
      <c r="B21" s="9">
        <v>39846</v>
      </c>
    </row>
    <row r="22" spans="1:2" x14ac:dyDescent="0.2">
      <c r="A22" s="9">
        <v>39903</v>
      </c>
      <c r="B22" s="9">
        <v>39933</v>
      </c>
    </row>
    <row r="23" spans="1:2" x14ac:dyDescent="0.2">
      <c r="A23" s="9">
        <v>39994</v>
      </c>
      <c r="B23" s="9">
        <v>40025</v>
      </c>
    </row>
    <row r="24" spans="1:2" x14ac:dyDescent="0.2">
      <c r="A24" s="9">
        <v>40086</v>
      </c>
      <c r="B24" s="9">
        <v>40119</v>
      </c>
    </row>
    <row r="25" spans="1:2" x14ac:dyDescent="0.2">
      <c r="A25" s="9">
        <v>40178</v>
      </c>
      <c r="B25" s="9">
        <v>40210</v>
      </c>
    </row>
    <row r="26" spans="1:2" x14ac:dyDescent="0.2">
      <c r="A26" s="9">
        <v>40268</v>
      </c>
      <c r="B26" s="9">
        <v>40298</v>
      </c>
    </row>
    <row r="27" spans="1:2" x14ac:dyDescent="0.2">
      <c r="A27" s="9">
        <v>40359</v>
      </c>
      <c r="B27" s="9">
        <v>40392</v>
      </c>
    </row>
    <row r="28" spans="1:2" x14ac:dyDescent="0.2">
      <c r="A28" s="9">
        <v>40451</v>
      </c>
      <c r="B28" s="9">
        <v>40483</v>
      </c>
    </row>
    <row r="29" spans="1:2" x14ac:dyDescent="0.2">
      <c r="A29" s="9">
        <v>40543</v>
      </c>
      <c r="B29" s="9">
        <v>40574</v>
      </c>
    </row>
    <row r="30" spans="1:2" x14ac:dyDescent="0.2">
      <c r="A30" s="9">
        <v>40633</v>
      </c>
      <c r="B30" s="9">
        <v>40665</v>
      </c>
    </row>
    <row r="31" spans="1:2" x14ac:dyDescent="0.2">
      <c r="A31" s="9">
        <v>40724</v>
      </c>
      <c r="B31" s="9">
        <v>40756</v>
      </c>
    </row>
    <row r="32" spans="1:2" x14ac:dyDescent="0.2">
      <c r="A32" s="9">
        <v>40816</v>
      </c>
      <c r="B32" s="9">
        <v>40847</v>
      </c>
    </row>
    <row r="33" spans="1:2" x14ac:dyDescent="0.2">
      <c r="A33" s="9">
        <v>40908</v>
      </c>
      <c r="B33" s="9">
        <v>40939</v>
      </c>
    </row>
    <row r="34" spans="1:2" x14ac:dyDescent="0.2">
      <c r="A34" s="9">
        <v>40999</v>
      </c>
      <c r="B34" s="9">
        <v>41029</v>
      </c>
    </row>
    <row r="35" spans="1:2" x14ac:dyDescent="0.2">
      <c r="A35" s="9">
        <v>41090</v>
      </c>
      <c r="B35" s="9">
        <v>41121</v>
      </c>
    </row>
    <row r="36" spans="1:2" x14ac:dyDescent="0.2">
      <c r="A36" s="9">
        <v>41182</v>
      </c>
      <c r="B36" s="9">
        <v>41213</v>
      </c>
    </row>
    <row r="37" spans="1:2" x14ac:dyDescent="0.2">
      <c r="A37" s="9">
        <v>41274</v>
      </c>
      <c r="B37" s="9">
        <v>41305</v>
      </c>
    </row>
    <row r="38" spans="1:2" x14ac:dyDescent="0.2">
      <c r="A38" s="9">
        <v>41364</v>
      </c>
      <c r="B38" s="9">
        <v>41394</v>
      </c>
    </row>
    <row r="39" spans="1:2" x14ac:dyDescent="0.2">
      <c r="A39" s="9">
        <v>41455</v>
      </c>
      <c r="B39" s="9">
        <v>41486</v>
      </c>
    </row>
    <row r="40" spans="1:2" x14ac:dyDescent="0.2">
      <c r="A40" s="9">
        <v>41547</v>
      </c>
      <c r="B40" s="9">
        <v>41578</v>
      </c>
    </row>
    <row r="41" spans="1:2" x14ac:dyDescent="0.2">
      <c r="A41" s="9">
        <v>41639</v>
      </c>
      <c r="B41" s="9">
        <v>41670</v>
      </c>
    </row>
    <row r="42" spans="1:2" x14ac:dyDescent="0.2">
      <c r="A42" s="9">
        <v>41729</v>
      </c>
      <c r="B42" s="9">
        <v>41759</v>
      </c>
    </row>
    <row r="43" spans="1:2" x14ac:dyDescent="0.2">
      <c r="A43" s="9">
        <v>41820</v>
      </c>
      <c r="B43" s="9">
        <v>41851</v>
      </c>
    </row>
    <row r="44" spans="1:2" x14ac:dyDescent="0.2">
      <c r="A44" s="9">
        <v>41912</v>
      </c>
      <c r="B44" s="9">
        <v>41946</v>
      </c>
    </row>
    <row r="45" spans="1:2" x14ac:dyDescent="0.2">
      <c r="A45" s="9">
        <v>42004</v>
      </c>
      <c r="B45" s="9">
        <v>42037</v>
      </c>
    </row>
    <row r="46" spans="1:2" x14ac:dyDescent="0.2">
      <c r="A46" s="9">
        <v>42094</v>
      </c>
      <c r="B46" s="9">
        <v>42124</v>
      </c>
    </row>
    <row r="47" spans="1:2" x14ac:dyDescent="0.2">
      <c r="A47" s="9">
        <v>42185</v>
      </c>
      <c r="B47" s="9">
        <v>42216</v>
      </c>
    </row>
    <row r="48" spans="1:2" x14ac:dyDescent="0.2">
      <c r="A48" s="9">
        <v>42277</v>
      </c>
      <c r="B48" s="9">
        <v>42310</v>
      </c>
    </row>
    <row r="49" spans="1:4" x14ac:dyDescent="0.2">
      <c r="A49" s="9">
        <v>42369</v>
      </c>
      <c r="B49" s="9">
        <v>42401</v>
      </c>
    </row>
    <row r="50" spans="1:4" x14ac:dyDescent="0.2">
      <c r="A50" s="9">
        <v>42460</v>
      </c>
      <c r="B50" s="9">
        <v>42492</v>
      </c>
    </row>
    <row r="51" spans="1:4" x14ac:dyDescent="0.2">
      <c r="A51" s="9">
        <v>42551</v>
      </c>
      <c r="B51" s="9">
        <v>42583</v>
      </c>
    </row>
    <row r="52" spans="1:4" x14ac:dyDescent="0.2">
      <c r="A52" s="9">
        <v>42643</v>
      </c>
      <c r="B52" s="9">
        <v>42674</v>
      </c>
    </row>
    <row r="53" spans="1:4" x14ac:dyDescent="0.2">
      <c r="A53" s="9">
        <v>42735</v>
      </c>
      <c r="B53" s="9">
        <v>42766</v>
      </c>
    </row>
    <row r="54" spans="1:4" x14ac:dyDescent="0.2">
      <c r="A54" s="9">
        <v>42825</v>
      </c>
      <c r="B54" s="9">
        <v>42856</v>
      </c>
    </row>
    <row r="55" spans="1:4" x14ac:dyDescent="0.2">
      <c r="A55" s="9">
        <v>42916</v>
      </c>
      <c r="B55" s="9">
        <v>42947</v>
      </c>
    </row>
    <row r="56" spans="1:4" x14ac:dyDescent="0.2">
      <c r="A56" s="9">
        <v>43008</v>
      </c>
      <c r="B56" s="9">
        <v>43039</v>
      </c>
    </row>
    <row r="57" spans="1:4" x14ac:dyDescent="0.2">
      <c r="A57" s="9">
        <v>43100</v>
      </c>
      <c r="B57" s="9">
        <v>43131</v>
      </c>
    </row>
    <row r="58" spans="1:4" x14ac:dyDescent="0.2">
      <c r="A58" s="9">
        <v>43190</v>
      </c>
      <c r="B58" s="9">
        <v>43220</v>
      </c>
    </row>
    <row r="59" spans="1:4" x14ac:dyDescent="0.2">
      <c r="A59" s="9">
        <v>43281</v>
      </c>
      <c r="B59" s="9">
        <v>43312</v>
      </c>
    </row>
    <row r="60" spans="1:4" x14ac:dyDescent="0.2">
      <c r="A60" s="9">
        <v>43373</v>
      </c>
      <c r="B60" s="9">
        <v>43404</v>
      </c>
    </row>
    <row r="61" spans="1:4" x14ac:dyDescent="0.2">
      <c r="A61" s="9">
        <v>43465</v>
      </c>
      <c r="B61" s="9">
        <v>43496</v>
      </c>
    </row>
    <row r="62" spans="1:4" x14ac:dyDescent="0.2">
      <c r="A62" s="9">
        <v>43555</v>
      </c>
      <c r="B62" s="9">
        <v>43585</v>
      </c>
      <c r="D62" s="11" t="s">
        <v>31</v>
      </c>
    </row>
    <row r="63" spans="1:4" x14ac:dyDescent="0.2">
      <c r="A63" s="9">
        <v>43646</v>
      </c>
      <c r="B63" s="9">
        <v>43677</v>
      </c>
    </row>
    <row r="64" spans="1:4" x14ac:dyDescent="0.2">
      <c r="A64" s="9">
        <v>43738</v>
      </c>
      <c r="B64" s="9">
        <v>43769</v>
      </c>
    </row>
    <row r="65" spans="1:2" x14ac:dyDescent="0.2">
      <c r="A65" s="9">
        <v>43830</v>
      </c>
      <c r="B65" s="9">
        <v>43861</v>
      </c>
    </row>
    <row r="66" spans="1:2" x14ac:dyDescent="0.2">
      <c r="A66" s="9">
        <v>43921</v>
      </c>
      <c r="B66" s="9">
        <v>43951</v>
      </c>
    </row>
    <row r="67" spans="1:2" x14ac:dyDescent="0.2">
      <c r="A67" s="9">
        <v>44012</v>
      </c>
      <c r="B67" s="9">
        <v>44043</v>
      </c>
    </row>
    <row r="68" spans="1:2" x14ac:dyDescent="0.2">
      <c r="A68" s="9">
        <v>44104</v>
      </c>
      <c r="B68" s="9">
        <v>44137</v>
      </c>
    </row>
    <row r="69" spans="1:2" x14ac:dyDescent="0.2">
      <c r="A69" s="9">
        <v>44196</v>
      </c>
      <c r="B69" s="9">
        <v>44228</v>
      </c>
    </row>
    <row r="70" spans="1:2" x14ac:dyDescent="0.2">
      <c r="A70" s="9">
        <v>44286</v>
      </c>
      <c r="B70" s="62">
        <v>44316</v>
      </c>
    </row>
    <row r="71" spans="1:2" x14ac:dyDescent="0.2">
      <c r="A71" s="9">
        <v>44377</v>
      </c>
      <c r="B71" s="62">
        <v>44410</v>
      </c>
    </row>
    <row r="72" spans="1:2" x14ac:dyDescent="0.2">
      <c r="A72" s="9">
        <v>44469</v>
      </c>
      <c r="B72" s="62">
        <v>44501</v>
      </c>
    </row>
    <row r="73" spans="1:2" x14ac:dyDescent="0.2">
      <c r="A73" s="9">
        <v>44561</v>
      </c>
      <c r="B73" s="62">
        <v>44592</v>
      </c>
    </row>
  </sheetData>
  <phoneticPr fontId="3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MBT RETURN - GNRL</vt:lpstr>
      <vt:lpstr>Sheet7</vt:lpstr>
      <vt:lpstr>Sheet6</vt:lpstr>
      <vt:lpstr>Instructions</vt:lpstr>
      <vt:lpstr>Sheet1</vt:lpstr>
      <vt:lpstr>Sheet2</vt:lpstr>
      <vt:lpstr>Sheet3</vt:lpstr>
      <vt:lpstr>Sheet4</vt:lpstr>
      <vt:lpstr>Sheet5</vt:lpstr>
      <vt:lpstr>Instructions!Print_Area</vt:lpstr>
      <vt:lpstr>'MBT RETURN - GNRL'!Print_Area</vt:lpstr>
    </vt:vector>
  </TitlesOfParts>
  <Company>State of Nevada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Nevada</dc:creator>
  <cp:lastModifiedBy>Brandy Delaney</cp:lastModifiedBy>
  <cp:lastPrinted>2025-06-04T22:12:51Z</cp:lastPrinted>
  <dcterms:created xsi:type="dcterms:W3CDTF">2006-02-24T21:45:40Z</dcterms:created>
  <dcterms:modified xsi:type="dcterms:W3CDTF">2025-06-05T20:31:29Z</dcterms:modified>
</cp:coreProperties>
</file>