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taxation\ccshared\Div - Adm Svc\Distribution &amp; Statistics\Distributions\WEB\"/>
    </mc:Choice>
  </mc:AlternateContent>
  <xr:revisionPtr revIDLastSave="0" documentId="13_ncr:1_{54DEA383-016A-4429-81AF-E61B1E5595F3}" xr6:coauthVersionLast="47" xr6:coauthVersionMax="47" xr10:uidLastSave="{00000000-0000-0000-0000-000000000000}"/>
  <bookViews>
    <workbookView xWindow="-28920" yWindow="-90" windowWidth="29040" windowHeight="15720"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0"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7" l="1"/>
  <c r="B26" i="8" l="1"/>
  <c r="M24" i="14" l="1"/>
  <c r="L24" i="14"/>
  <c r="K24" i="14"/>
  <c r="J24" i="14"/>
  <c r="I24" i="14"/>
  <c r="H24" i="14"/>
  <c r="G24" i="14"/>
  <c r="F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7" i="5"/>
  <c r="N8" i="5"/>
  <c r="N9" i="5"/>
  <c r="N10" i="5"/>
  <c r="N11" i="5"/>
  <c r="N12" i="5"/>
  <c r="N13" i="5"/>
  <c r="N14" i="5"/>
  <c r="N15" i="5"/>
  <c r="N16" i="5"/>
  <c r="N17" i="5"/>
  <c r="N18" i="5"/>
  <c r="N19" i="5"/>
  <c r="N20" i="5"/>
  <c r="N21" i="5"/>
  <c r="N22" i="5"/>
  <c r="N6" i="5"/>
  <c r="N23" i="19" l="1"/>
  <c r="M34" i="17"/>
  <c r="L34" i="17"/>
  <c r="K34" i="17"/>
  <c r="J34" i="17"/>
  <c r="I34" i="17"/>
  <c r="H34" i="17"/>
  <c r="G34" i="17"/>
  <c r="F34" i="17"/>
  <c r="E34" i="17"/>
  <c r="D34" i="17"/>
  <c r="C34" i="17"/>
  <c r="B34" i="17"/>
  <c r="N34" i="17" l="1"/>
  <c r="K20" i="12"/>
  <c r="J20" i="12"/>
  <c r="I20" i="12"/>
  <c r="F24" i="6"/>
  <c r="C45" i="8" l="1"/>
  <c r="B24" i="5" l="1"/>
  <c r="N6" i="10"/>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B23" i="15"/>
  <c r="B24" i="14" s="1"/>
  <c r="M23" i="15" l="1"/>
  <c r="L23" i="15"/>
  <c r="K23" i="15"/>
  <c r="J23" i="15"/>
  <c r="I23" i="15"/>
  <c r="G23" i="15"/>
  <c r="F23" i="15"/>
  <c r="E23" i="15"/>
  <c r="E24" i="14" s="1"/>
  <c r="D23" i="15"/>
  <c r="C23" i="15"/>
  <c r="C24" i="14" s="1"/>
  <c r="N21" i="15"/>
  <c r="N20" i="15"/>
  <c r="N19" i="15"/>
  <c r="N18" i="15"/>
  <c r="N17" i="15"/>
  <c r="N16" i="15"/>
  <c r="N15" i="15"/>
  <c r="N14" i="15"/>
  <c r="N13" i="15"/>
  <c r="N12" i="15"/>
  <c r="N11" i="15"/>
  <c r="N10" i="15"/>
  <c r="N9" i="15"/>
  <c r="N8" i="15"/>
  <c r="N7" i="15"/>
  <c r="N6" i="15"/>
  <c r="N5" i="15"/>
  <c r="N24" i="14"/>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6"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N27" i="6"/>
  <c r="N26" i="6"/>
  <c r="M24" i="6"/>
  <c r="L24" i="6"/>
  <c r="K24" i="6"/>
  <c r="J24" i="6"/>
  <c r="I24" i="6"/>
  <c r="H24" i="6"/>
  <c r="G24" i="6"/>
  <c r="E24" i="6"/>
  <c r="D24" i="6"/>
  <c r="C24" i="6"/>
  <c r="B24" i="6"/>
  <c r="N22" i="6"/>
  <c r="C25" i="4" s="1"/>
  <c r="N21" i="6"/>
  <c r="C24" i="4" s="1"/>
  <c r="N20" i="6"/>
  <c r="C23" i="4" s="1"/>
  <c r="N19" i="6"/>
  <c r="C22" i="4" s="1"/>
  <c r="N18" i="6"/>
  <c r="C21" i="4" s="1"/>
  <c r="N17" i="6"/>
  <c r="C20" i="4" s="1"/>
  <c r="N16" i="6"/>
  <c r="C19" i="4" s="1"/>
  <c r="N15" i="6"/>
  <c r="C18" i="4" s="1"/>
  <c r="N14" i="6"/>
  <c r="C17" i="4" s="1"/>
  <c r="N13" i="6"/>
  <c r="C16" i="4" s="1"/>
  <c r="N12" i="6"/>
  <c r="C15" i="4" s="1"/>
  <c r="N11" i="6"/>
  <c r="C14" i="4" s="1"/>
  <c r="N10" i="6"/>
  <c r="C13" i="4" s="1"/>
  <c r="N9" i="6"/>
  <c r="C12" i="4" s="1"/>
  <c r="N8" i="6"/>
  <c r="C11" i="4" s="1"/>
  <c r="N7" i="6"/>
  <c r="C10" i="4" s="1"/>
  <c r="N6" i="6"/>
  <c r="C9" i="4" s="1"/>
  <c r="N27" i="5"/>
  <c r="N26" i="5"/>
  <c r="M24" i="5"/>
  <c r="L24" i="5"/>
  <c r="K24" i="5"/>
  <c r="J24" i="5"/>
  <c r="I24" i="5"/>
  <c r="H24" i="5"/>
  <c r="G24" i="5"/>
  <c r="F24" i="5"/>
  <c r="E24" i="5"/>
  <c r="D24" i="5"/>
  <c r="C24" i="5"/>
  <c r="B25" i="4"/>
  <c r="B24" i="4"/>
  <c r="B23" i="4"/>
  <c r="B22" i="4"/>
  <c r="B21" i="4"/>
  <c r="B20" i="4"/>
  <c r="B19" i="4"/>
  <c r="B18" i="4"/>
  <c r="B17" i="4"/>
  <c r="B16" i="4"/>
  <c r="B15" i="4"/>
  <c r="B14" i="4"/>
  <c r="B13" i="4"/>
  <c r="B12" i="4"/>
  <c r="B11" i="4"/>
  <c r="B10" i="4"/>
  <c r="B9" i="4"/>
  <c r="N20" i="12" l="1"/>
  <c r="N38" i="8"/>
  <c r="H9" i="4"/>
  <c r="N23" i="14"/>
  <c r="N24" i="9"/>
  <c r="E27" i="4"/>
  <c r="N24" i="7"/>
  <c r="N31" i="7" s="1"/>
  <c r="C27" i="4"/>
  <c r="N24" i="5"/>
  <c r="N28" i="5" s="1"/>
  <c r="N23" i="15"/>
  <c r="G10" i="4"/>
  <c r="F10" i="4"/>
  <c r="N45" i="8"/>
  <c r="H20" i="4"/>
  <c r="N24" i="8"/>
  <c r="N29" i="8" s="1"/>
  <c r="H12" i="4"/>
  <c r="H18" i="4"/>
  <c r="D10" i="4"/>
  <c r="D27" i="4" s="1"/>
  <c r="H14" i="4"/>
  <c r="H16" i="4"/>
  <c r="H22" i="4"/>
  <c r="H11" i="4"/>
  <c r="H15" i="4"/>
  <c r="H19" i="4"/>
  <c r="H23" i="4"/>
  <c r="N24" i="6"/>
  <c r="N28" i="6" s="1"/>
  <c r="N30" i="6" s="1"/>
  <c r="H13" i="4"/>
  <c r="H17" i="4"/>
  <c r="H21" i="4"/>
  <c r="H25" i="4"/>
  <c r="B27" i="4"/>
  <c r="H10" i="4" l="1"/>
  <c r="F27" i="4"/>
  <c r="N21" i="10" l="1"/>
  <c r="G24" i="4" s="1"/>
  <c r="L24" i="10"/>
  <c r="N24" i="10" l="1"/>
  <c r="H24" i="4"/>
  <c r="H27" i="4" s="1"/>
  <c r="G27" i="4"/>
</calcChain>
</file>

<file path=xl/sharedStrings.xml><?xml version="1.0" encoding="utf-8"?>
<sst xmlns="http://schemas.openxmlformats.org/spreadsheetml/2006/main" count="2434" uniqueCount="280">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</sst>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33">
    <font>
      <sz val="11"/>
      <color theme="1"/>
      <name val="Calibri"/>
      <family val="2"/>
      <scheme val="minor"/>
    </font>
    <font>
      <sz val="11"/>
      <color theme="1"/>
      <name val="Aptos Narrow"/>
      <family val="2"/>
    </font>
    <font>
      <sz val="10"/>
      <name val="Arial"/>
      <family val="2"/>
    </font>
    <font>
      <sz val="11"/>
      <color theme="1"/>
      <name val="Calibri"/>
      <family val="2"/>
      <scheme val="minor"/>
    </font>
    <font>
      <i/>
      <sz val="11"/>
      <color rgb="FF7F7F7F"/>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sz val="8"/>
      <name val="Arial"/>
      <family val="2"/>
    </font>
    <font>
      <b/>
      <sz val="11"/>
      <color rgb="FFFA7D00"/>
      <name val="Arial"/>
      <family val="2"/>
    </font>
    <font>
      <i/>
      <sz val="11"/>
      <color rgb="FF7030A0"/>
      <name val="Arial"/>
      <family val="2"/>
    </font>
    <font>
      <sz val="11"/>
      <color theme="1"/>
      <name val="Arial"/>
      <family val="2"/>
    </font>
    <font>
      <i/>
      <sz val="11"/>
      <color rgb="FF7F7F7F"/>
      <name val="Arial"/>
      <family val="2"/>
    </font>
    <font>
      <sz val="11"/>
      <color rgb="FFFF0000"/>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s>
  <fills count="9">
    <fill>
      <patternFill patternType="none"/>
    </fill>
    <fill>
      <patternFill patternType="gray125"/>
    </fill>
    <fill>
      <patternFill patternType="solid">
        <fgColor theme="7" tint="0.79998168889431442"/>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s>
  <borders count="20">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s>
  <cellStyleXfs count="46">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xf numFmtId="0" fontId="5" fillId="3" borderId="6" applyNumberFormat="0" applyAlignment="0" applyProtection="0"/>
    <xf numFmtId="0" fontId="3" fillId="4" borderId="7" applyNumberFormat="0" applyFont="0" applyAlignment="0" applyProtection="0"/>
    <xf numFmtId="0" fontId="6" fillId="5" borderId="0" applyNumberFormat="0" applyBorder="0" applyAlignment="0" applyProtection="0"/>
    <xf numFmtId="0" fontId="2" fillId="4" borderId="7" applyNumberFormat="0" applyFont="0" applyAlignment="0" applyProtection="0"/>
    <xf numFmtId="0" fontId="7" fillId="6" borderId="0" applyNumberFormat="0" applyBorder="0" applyAlignment="0" applyProtection="0"/>
    <xf numFmtId="0" fontId="1" fillId="0" borderId="0"/>
  </cellStyleXfs>
  <cellXfs count="131">
    <xf numFmtId="0" fontId="0" fillId="0" borderId="0" xfId="0"/>
    <xf numFmtId="43" fontId="8" fillId="0" borderId="0" xfId="1" applyNumberFormat="1" applyFont="1"/>
    <xf numFmtId="43" fontId="9" fillId="0" borderId="0" xfId="1" applyNumberFormat="1" applyFont="1"/>
    <xf numFmtId="0" fontId="8" fillId="0" borderId="0" xfId="1" applyFont="1"/>
    <xf numFmtId="0" fontId="10" fillId="0" borderId="0" xfId="0" applyFont="1"/>
    <xf numFmtId="0" fontId="9" fillId="0" borderId="0" xfId="1" applyFont="1"/>
    <xf numFmtId="0" fontId="11" fillId="7" borderId="12" xfId="0" applyFont="1" applyFill="1" applyBorder="1" applyAlignment="1">
      <alignment horizontal="left"/>
    </xf>
    <xf numFmtId="0" fontId="11" fillId="7" borderId="13" xfId="0" applyFont="1" applyFill="1" applyBorder="1" applyAlignment="1">
      <alignment horizontal="left"/>
    </xf>
    <xf numFmtId="0" fontId="11" fillId="7" borderId="14" xfId="0" applyFont="1" applyFill="1" applyBorder="1" applyAlignment="1">
      <alignment horizontal="left"/>
    </xf>
    <xf numFmtId="14" fontId="11" fillId="0" borderId="10" xfId="0" applyNumberFormat="1" applyFont="1" applyBorder="1" applyAlignment="1">
      <alignment horizontal="right"/>
    </xf>
    <xf numFmtId="14" fontId="11" fillId="0" borderId="9" xfId="0" applyNumberFormat="1" applyFont="1" applyBorder="1" applyAlignment="1">
      <alignment horizontal="right"/>
    </xf>
    <xf numFmtId="0" fontId="11" fillId="0" borderId="9" xfId="0" applyFont="1" applyBorder="1" applyAlignment="1">
      <alignment horizontal="left"/>
    </xf>
    <xf numFmtId="4" fontId="11" fillId="0" borderId="9" xfId="0" applyNumberFormat="1" applyFont="1" applyBorder="1" applyAlignment="1">
      <alignment horizontal="right"/>
    </xf>
    <xf numFmtId="4" fontId="11" fillId="0" borderId="11" xfId="0" applyNumberFormat="1" applyFont="1" applyBorder="1" applyAlignment="1">
      <alignment horizontal="right"/>
    </xf>
    <xf numFmtId="0" fontId="11" fillId="0" borderId="13" xfId="0" applyFont="1" applyBorder="1" applyAlignment="1">
      <alignment horizontal="left"/>
    </xf>
    <xf numFmtId="4" fontId="11" fillId="0" borderId="0" xfId="0" applyNumberFormat="1" applyFont="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3" fillId="0" borderId="0" xfId="1" applyNumberFormat="1" applyFont="1"/>
    <xf numFmtId="43" fontId="15" fillId="0" borderId="0" xfId="1" applyNumberFormat="1" applyFont="1"/>
    <xf numFmtId="43" fontId="14" fillId="0" borderId="0" xfId="1" applyNumberFormat="1" applyFont="1" applyAlignment="1">
      <alignment horizontal="center"/>
    </xf>
    <xf numFmtId="43" fontId="16" fillId="0" borderId="0" xfId="1" applyNumberFormat="1" applyFont="1" applyAlignment="1">
      <alignment horizontal="center"/>
    </xf>
    <xf numFmtId="43" fontId="13" fillId="0" borderId="0" xfId="2" applyNumberFormat="1" applyFont="1" applyFill="1"/>
    <xf numFmtId="43" fontId="13" fillId="0" borderId="0" xfId="2" applyNumberFormat="1" applyFont="1"/>
    <xf numFmtId="43" fontId="17" fillId="0" borderId="0" xfId="1" applyNumberFormat="1" applyFont="1"/>
    <xf numFmtId="43" fontId="13" fillId="0" borderId="1" xfId="2" applyNumberFormat="1" applyFont="1" applyFill="1" applyBorder="1"/>
    <xf numFmtId="43" fontId="13" fillId="0" borderId="1" xfId="2" applyNumberFormat="1" applyFont="1" applyBorder="1"/>
    <xf numFmtId="43" fontId="17" fillId="0" borderId="1" xfId="1" applyNumberFormat="1" applyFont="1" applyBorder="1"/>
    <xf numFmtId="43" fontId="18" fillId="0" borderId="0" xfId="2" applyNumberFormat="1" applyFont="1"/>
    <xf numFmtId="43" fontId="13" fillId="0" borderId="2" xfId="2" applyNumberFormat="1" applyFont="1" applyBorder="1"/>
    <xf numFmtId="43" fontId="13" fillId="0" borderId="0" xfId="1" applyNumberFormat="1" applyFont="1" applyBorder="1"/>
    <xf numFmtId="0" fontId="14" fillId="0" borderId="0" xfId="1" applyFont="1"/>
    <xf numFmtId="0" fontId="2" fillId="0" borderId="0" xfId="1" applyFont="1"/>
    <xf numFmtId="0" fontId="16" fillId="0" borderId="0" xfId="1" applyFont="1" applyAlignment="1">
      <alignment horizontal="center"/>
    </xf>
    <xf numFmtId="0" fontId="19" fillId="0" borderId="0" xfId="1" applyFont="1" applyAlignment="1">
      <alignment horizontal="center"/>
    </xf>
    <xf numFmtId="0" fontId="13" fillId="0" borderId="0" xfId="1" applyFont="1"/>
    <xf numFmtId="43" fontId="13" fillId="0" borderId="0" xfId="3" applyNumberFormat="1" applyFont="1"/>
    <xf numFmtId="43" fontId="13" fillId="0" borderId="0" xfId="1" applyNumberFormat="1" applyFont="1" applyAlignment="1">
      <alignment horizontal="left"/>
    </xf>
    <xf numFmtId="43" fontId="13" fillId="0" borderId="1" xfId="1" applyNumberFormat="1" applyFont="1" applyBorder="1"/>
    <xf numFmtId="43" fontId="13" fillId="0" borderId="3" xfId="3" applyNumberFormat="1" applyFont="1" applyBorder="1"/>
    <xf numFmtId="0" fontId="13" fillId="0" borderId="0" xfId="1" applyFont="1" applyBorder="1"/>
    <xf numFmtId="44" fontId="13" fillId="0" borderId="0" xfId="3" applyFont="1" applyBorder="1"/>
    <xf numFmtId="0" fontId="20" fillId="0" borderId="0" xfId="1" applyFont="1"/>
    <xf numFmtId="0" fontId="21" fillId="3" borderId="6" xfId="40" applyFont="1"/>
    <xf numFmtId="43" fontId="21" fillId="3" borderId="6" xfId="40" applyNumberFormat="1" applyFont="1"/>
    <xf numFmtId="0" fontId="13" fillId="4" borderId="7" xfId="43" applyFont="1"/>
    <xf numFmtId="43" fontId="18" fillId="4" borderId="7" xfId="43" applyNumberFormat="1" applyFont="1"/>
    <xf numFmtId="44" fontId="13" fillId="4" borderId="7" xfId="43" applyNumberFormat="1" applyFont="1"/>
    <xf numFmtId="0" fontId="14" fillId="0" borderId="0" xfId="1" applyFont="1" applyFill="1"/>
    <xf numFmtId="43" fontId="13" fillId="0" borderId="3" xfId="3" applyNumberFormat="1" applyFont="1" applyFill="1" applyBorder="1"/>
    <xf numFmtId="43" fontId="22" fillId="0" borderId="0" xfId="39" applyFont="1"/>
    <xf numFmtId="4" fontId="13" fillId="0" borderId="0" xfId="1" applyNumberFormat="1" applyFont="1"/>
    <xf numFmtId="44" fontId="13" fillId="0" borderId="4" xfId="37" applyFont="1" applyBorder="1"/>
    <xf numFmtId="43" fontId="23" fillId="0" borderId="0" xfId="2" applyFont="1" applyFill="1"/>
    <xf numFmtId="43" fontId="13" fillId="0" borderId="0" xfId="1" applyNumberFormat="1" applyFont="1" applyFill="1"/>
    <xf numFmtId="43" fontId="24" fillId="2" borderId="0" xfId="38" applyNumberFormat="1" applyFont="1" applyFill="1"/>
    <xf numFmtId="41" fontId="13" fillId="0" borderId="0" xfId="1" applyNumberFormat="1" applyFont="1"/>
    <xf numFmtId="41" fontId="13" fillId="0" borderId="0" xfId="1" applyNumberFormat="1" applyFont="1" applyFill="1"/>
    <xf numFmtId="164" fontId="13" fillId="0" borderId="0" xfId="3" applyNumberFormat="1" applyFont="1"/>
    <xf numFmtId="43" fontId="23" fillId="0" borderId="0" xfId="2" applyFont="1"/>
    <xf numFmtId="9" fontId="13" fillId="0" borderId="0" xfId="1" applyNumberFormat="1" applyFont="1"/>
    <xf numFmtId="43" fontId="2" fillId="0" borderId="0" xfId="3" applyNumberFormat="1" applyFont="1"/>
    <xf numFmtId="43" fontId="13" fillId="0" borderId="0" xfId="2" applyNumberFormat="1" applyFont="1" applyBorder="1"/>
    <xf numFmtId="43" fontId="2" fillId="0" borderId="1" xfId="3" applyNumberFormat="1" applyFont="1" applyBorder="1"/>
    <xf numFmtId="43" fontId="13" fillId="0" borderId="0" xfId="39" applyFont="1"/>
    <xf numFmtId="41" fontId="13" fillId="0" borderId="1" xfId="1" applyNumberFormat="1" applyFont="1" applyBorder="1"/>
    <xf numFmtId="43" fontId="13" fillId="0" borderId="1" xfId="3" applyNumberFormat="1" applyFont="1" applyBorder="1"/>
    <xf numFmtId="42" fontId="13" fillId="0" borderId="0" xfId="1" applyNumberFormat="1" applyFont="1"/>
    <xf numFmtId="165" fontId="13" fillId="0" borderId="0" xfId="1" applyNumberFormat="1" applyFont="1"/>
    <xf numFmtId="41" fontId="25" fillId="0" borderId="0" xfId="1" applyNumberFormat="1" applyFont="1"/>
    <xf numFmtId="41" fontId="25" fillId="0" borderId="1" xfId="1" applyNumberFormat="1" applyFont="1" applyBorder="1"/>
    <xf numFmtId="41" fontId="2" fillId="0" borderId="0" xfId="1" applyNumberFormat="1" applyFont="1"/>
    <xf numFmtId="43" fontId="13" fillId="0" borderId="0" xfId="2" applyNumberFormat="1" applyFont="1" applyFill="1" applyBorder="1"/>
    <xf numFmtId="43" fontId="13" fillId="0" borderId="4" xfId="3" applyNumberFormat="1" applyFont="1" applyBorder="1"/>
    <xf numFmtId="43" fontId="13" fillId="0" borderId="0" xfId="3" applyNumberFormat="1" applyFont="1" applyBorder="1"/>
    <xf numFmtId="0" fontId="23" fillId="0" borderId="0" xfId="0" applyFont="1"/>
    <xf numFmtId="14" fontId="26" fillId="0" borderId="9" xfId="0" applyNumberFormat="1" applyFont="1" applyBorder="1" applyAlignment="1">
      <alignment horizontal="right"/>
    </xf>
    <xf numFmtId="4" fontId="2" fillId="0" borderId="0" xfId="1" applyNumberFormat="1" applyFont="1"/>
    <xf numFmtId="4" fontId="14" fillId="0" borderId="0" xfId="1" applyNumberFormat="1" applyFont="1"/>
    <xf numFmtId="4" fontId="16" fillId="0" borderId="0" xfId="1" applyNumberFormat="1" applyFont="1" applyAlignment="1">
      <alignment horizontal="center"/>
    </xf>
    <xf numFmtId="4" fontId="27" fillId="0" borderId="0" xfId="1" applyNumberFormat="1" applyFont="1"/>
    <xf numFmtId="0" fontId="17" fillId="0" borderId="0" xfId="1" applyFont="1"/>
    <xf numFmtId="43" fontId="13" fillId="4" borderId="7" xfId="43" applyNumberFormat="1" applyFont="1"/>
    <xf numFmtId="43" fontId="13" fillId="0" borderId="0" xfId="43" applyNumberFormat="1" applyFont="1" applyFill="1" applyBorder="1"/>
    <xf numFmtId="0" fontId="16" fillId="0" borderId="0" xfId="1" applyFont="1"/>
    <xf numFmtId="166" fontId="28" fillId="5" borderId="8" xfId="42" applyNumberFormat="1" applyFont="1" applyBorder="1"/>
    <xf numFmtId="0" fontId="27" fillId="0" borderId="0" xfId="1" applyFont="1" applyAlignment="1">
      <alignment wrapText="1"/>
    </xf>
    <xf numFmtId="166" fontId="28" fillId="8" borderId="15" xfId="44" applyNumberFormat="1" applyFont="1" applyFill="1" applyBorder="1"/>
    <xf numFmtId="0" fontId="27" fillId="0" borderId="0" xfId="1" applyFont="1" applyAlignment="1">
      <alignment vertical="top" wrapText="1"/>
    </xf>
    <xf numFmtId="4" fontId="16" fillId="0" borderId="0" xfId="1" applyNumberFormat="1" applyFont="1" applyFill="1" applyAlignment="1">
      <alignment horizontal="center"/>
    </xf>
    <xf numFmtId="43" fontId="13" fillId="4" borderId="7" xfId="41" applyNumberFormat="1" applyFont="1"/>
    <xf numFmtId="43" fontId="2" fillId="4" borderId="7" xfId="43" applyNumberFormat="1" applyFont="1"/>
    <xf numFmtId="43" fontId="2" fillId="0" borderId="0" xfId="1" applyNumberFormat="1" applyFont="1"/>
    <xf numFmtId="0" fontId="13" fillId="0" borderId="0" xfId="1" applyFont="1" applyFill="1"/>
    <xf numFmtId="39" fontId="13" fillId="0" borderId="0" xfId="1" applyNumberFormat="1" applyFont="1" applyFill="1" applyBorder="1" applyProtection="1"/>
    <xf numFmtId="43" fontId="13" fillId="0" borderId="5" xfId="1" applyNumberFormat="1" applyFont="1" applyBorder="1"/>
    <xf numFmtId="0" fontId="30" fillId="0" borderId="0" xfId="1" applyFont="1"/>
    <xf numFmtId="43" fontId="25" fillId="0" borderId="0" xfId="3" applyNumberFormat="1" applyFont="1"/>
    <xf numFmtId="41" fontId="23" fillId="0" borderId="0" xfId="1" applyNumberFormat="1" applyFont="1"/>
    <xf numFmtId="41" fontId="23" fillId="0" borderId="1" xfId="1" applyNumberFormat="1" applyFont="1" applyBorder="1"/>
    <xf numFmtId="41" fontId="31" fillId="0" borderId="0" xfId="1" applyNumberFormat="1" applyFont="1"/>
    <xf numFmtId="41" fontId="31" fillId="0" borderId="1" xfId="1" applyNumberFormat="1" applyFont="1" applyBorder="1"/>
    <xf numFmtId="43" fontId="31" fillId="0" borderId="0" xfId="1" applyNumberFormat="1" applyFont="1"/>
    <xf numFmtId="0" fontId="11" fillId="0" borderId="9" xfId="0" applyNumberFormat="1" applyFont="1" applyBorder="1" applyAlignment="1">
      <alignment horizontal="left"/>
    </xf>
    <xf numFmtId="14" fontId="11" fillId="0" borderId="17" xfId="0" applyNumberFormat="1" applyFont="1" applyBorder="1" applyAlignment="1">
      <alignment horizontal="right"/>
    </xf>
    <xf numFmtId="14" fontId="11" fillId="0" borderId="18" xfId="0" applyNumberFormat="1" applyFont="1" applyBorder="1" applyAlignment="1">
      <alignment horizontal="right"/>
    </xf>
    <xf numFmtId="0" fontId="11" fillId="0" borderId="18" xfId="0" applyFont="1" applyBorder="1" applyAlignment="1">
      <alignment horizontal="left"/>
    </xf>
    <xf numFmtId="4" fontId="11" fillId="0" borderId="18" xfId="0" applyNumberFormat="1" applyFont="1" applyBorder="1" applyAlignment="1">
      <alignment horizontal="right"/>
    </xf>
    <xf numFmtId="4" fontId="11" fillId="0" borderId="16" xfId="0" applyNumberFormat="1" applyFont="1" applyBorder="1" applyAlignment="1">
      <alignment horizontal="right"/>
    </xf>
    <xf numFmtId="0" fontId="11" fillId="0" borderId="18" xfId="0" applyNumberFormat="1" applyFont="1" applyBorder="1" applyAlignment="1">
      <alignment horizontal="left"/>
    </xf>
    <xf numFmtId="4" fontId="11" fillId="0" borderId="0" xfId="0" applyNumberFormat="1" applyFont="1" applyBorder="1" applyAlignment="1">
      <alignment horizontal="left"/>
    </xf>
    <xf numFmtId="43" fontId="31" fillId="4" borderId="7" xfId="43" applyNumberFormat="1" applyFont="1"/>
    <xf numFmtId="43" fontId="31" fillId="4" borderId="7" xfId="41" applyNumberFormat="1" applyFont="1"/>
    <xf numFmtId="8" fontId="31" fillId="0" borderId="0" xfId="1" applyNumberFormat="1" applyFont="1"/>
    <xf numFmtId="8" fontId="31" fillId="0" borderId="5" xfId="1" applyNumberFormat="1" applyFont="1" applyBorder="1"/>
    <xf numFmtId="8" fontId="31" fillId="0" borderId="0" xfId="3" applyNumberFormat="1" applyFont="1"/>
    <xf numFmtId="8" fontId="31" fillId="0" borderId="1" xfId="3" applyNumberFormat="1" applyFont="1" applyBorder="1"/>
    <xf numFmtId="4" fontId="32" fillId="0" borderId="19" xfId="0" applyNumberFormat="1" applyFont="1" applyBorder="1" applyAlignment="1">
      <alignment horizontal="right"/>
    </xf>
    <xf numFmtId="167" fontId="32" fillId="0" borderId="19" xfId="0" applyNumberFormat="1" applyFont="1" applyBorder="1" applyAlignment="1">
      <alignment horizontal="right"/>
    </xf>
    <xf numFmtId="0" fontId="32" fillId="0" borderId="19" xfId="0" applyFont="1" applyBorder="1" applyAlignment="1">
      <alignment horizontal="left"/>
    </xf>
    <xf numFmtId="4" fontId="26" fillId="0" borderId="9" xfId="0" applyNumberFormat="1" applyFont="1" applyBorder="1" applyAlignment="1">
      <alignment horizontal="right"/>
    </xf>
    <xf numFmtId="167" fontId="26" fillId="0" borderId="9" xfId="0" applyNumberFormat="1" applyFont="1" applyBorder="1" applyAlignment="1">
      <alignment horizontal="right"/>
    </xf>
    <xf numFmtId="0" fontId="26" fillId="0" borderId="9" xfId="0" applyFont="1" applyBorder="1" applyAlignment="1">
      <alignment horizontal="left"/>
    </xf>
    <xf numFmtId="0" fontId="26" fillId="7" borderId="9" xfId="0" applyFont="1" applyFill="1" applyBorder="1" applyAlignment="1">
      <alignment horizontal="left"/>
    </xf>
    <xf numFmtId="43" fontId="31" fillId="0" borderId="0" xfId="39" applyFont="1"/>
    <xf numFmtId="43" fontId="14" fillId="0" borderId="0" xfId="1" applyNumberFormat="1" applyFont="1" applyAlignment="1">
      <alignment horizontal="center"/>
    </xf>
    <xf numFmtId="0" fontId="29" fillId="0" borderId="0" xfId="1" applyFont="1" applyAlignment="1">
      <alignment horizontal="center"/>
    </xf>
    <xf numFmtId="0" fontId="16" fillId="0" borderId="0" xfId="1" applyFont="1" applyAlignment="1">
      <alignment horizontal="center" wrapText="1"/>
    </xf>
  </cellXfs>
  <cellStyles count="46">
    <cellStyle name="Accent1" xfId="42" builtinId="29"/>
    <cellStyle name="Accent2 2" xfId="44" xr:uid="{7158A55B-3926-453B-9445-13EED58A77C1}"/>
    <cellStyle name="Calculation" xfId="40" builtinId="22"/>
    <cellStyle name="Comma" xfId="39"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Explanatory Text" xfId="38" builtinId="53"/>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5" xr:uid="{DF0A6764-1D3B-4793-A4D6-5EEEF3D660AC}"/>
    <cellStyle name="Note" xfId="41" builtinId="10"/>
    <cellStyle name="Note 2" xfId="43"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4">
    <dxf>
      <font>
        <b val="0"/>
        <i val="0"/>
        <strike val="0"/>
        <condense val="0"/>
        <extend val="0"/>
        <outline val="0"/>
        <shadow val="0"/>
        <u val="none"/>
        <vertAlign val="baseline"/>
        <sz val="11"/>
        <color rgb="FF000000"/>
        <name val="Aptos Mono"/>
        <family val="3"/>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Mono"/>
        <family val="3"/>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4" formatCode="#,##0.00"/>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numFmt numFmtId="19" formatCode="m/d/yyyy"/>
      <alignment horizontal="right" vertical="bottom" textRotation="0" wrapText="0" indent="0" justifyLastLine="0" shrinkToFit="0" readingOrder="0"/>
      <border diagonalUp="0" diagonalDown="0" outline="0">
        <left/>
        <right style="thin">
          <color rgb="FFD3D3D3"/>
        </right>
        <top style="thin">
          <color rgb="FFD3D3D3"/>
        </top>
        <bottom style="thin">
          <color rgb="FFD3D3D3"/>
        </bottom>
      </border>
    </dxf>
    <dxf>
      <border outline="0">
        <top style="thin">
          <color rgb="FFD3D3D3"/>
        </top>
      </border>
    </dxf>
    <dxf>
      <border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1"/>
        <color rgb="FF000000"/>
        <name val="Aptos Mono"/>
        <family val="3"/>
        <scheme val="none"/>
      </font>
      <alignment horizontal="left" vertical="bottom" textRotation="0" wrapText="0" indent="0" justifyLastLine="0" shrinkToFit="0" readingOrder="0"/>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622697</xdr:colOff>
      <xdr:row>0</xdr:row>
      <xdr:rowOff>126207</xdr:rowOff>
    </xdr:from>
    <xdr:to>
      <xdr:col>7</xdr:col>
      <xdr:colOff>1141809</xdr:colOff>
      <xdr:row>14</xdr:row>
      <xdr:rowOff>1191</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8322072" y="126207"/>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27385</xdr:colOff>
      <xdr:row>0</xdr:row>
      <xdr:rowOff>76596</xdr:rowOff>
    </xdr:from>
    <xdr:to>
      <xdr:col>9</xdr:col>
      <xdr:colOff>367904</xdr:colOff>
      <xdr:row>26</xdr:row>
      <xdr:rowOff>99219</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0346135" y="76596"/>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533400</xdr:colOff>
      <xdr:row>0</xdr:row>
      <xdr:rowOff>96441</xdr:rowOff>
    </xdr:from>
    <xdr:to>
      <xdr:col>10</xdr:col>
      <xdr:colOff>606028</xdr:colOff>
      <xdr:row>13</xdr:row>
      <xdr:rowOff>159941</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2340431" y="96441"/>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010.468521759256" createdVersion="8" refreshedVersion="8" minRefreshableVersion="3" recordCount="596"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5-11-01T00:00:00" count="4">
        <d v="2025-07-31T00:00:00"/>
        <d v="2025-08-31T00:00:00"/>
        <d v="2025-09-30T00:00:00"/>
        <d v="2025-10-31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4573409.740000002"/>
    </cacheField>
    <cacheField name="Adjusted Total" numFmtId="4">
      <sharedItems containsSemiMixedTypes="0" containsString="0" containsNumber="1" minValue="191.97" maxValue="54573409.740000002"/>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6">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r>
    <d v="2026-06-30T00:00:00"/>
    <x v="3"/>
    <x v="0"/>
    <x v="0"/>
    <x v="0"/>
    <n v="3775731.63"/>
    <n v="3775731.63"/>
    <b v="1"/>
    <n v="0"/>
  </r>
  <r>
    <d v="2026-06-30T00:00:00"/>
    <x v="3"/>
    <x v="0"/>
    <x v="1"/>
    <x v="1"/>
    <n v="4838.29"/>
    <n v="4838.29"/>
    <b v="1"/>
    <n v="0"/>
  </r>
  <r>
    <d v="2026-06-30T00:00:00"/>
    <x v="3"/>
    <x v="1"/>
    <x v="0"/>
    <x v="2"/>
    <n v="795973.06"/>
    <n v="795973.06"/>
    <b v="1"/>
    <n v="0"/>
  </r>
  <r>
    <d v="2026-06-30T00:00:00"/>
    <x v="3"/>
    <x v="1"/>
    <x v="0"/>
    <x v="3"/>
    <n v="228846.88"/>
    <n v="228846.88"/>
    <b v="1"/>
    <n v="0"/>
  </r>
  <r>
    <d v="2026-06-30T00:00:00"/>
    <x v="3"/>
    <x v="1"/>
    <x v="1"/>
    <x v="1"/>
    <n v="1196.79"/>
    <n v="1196.79"/>
    <b v="1"/>
    <n v="0"/>
  </r>
  <r>
    <d v="2026-06-30T00:00:00"/>
    <x v="3"/>
    <x v="1"/>
    <x v="1"/>
    <x v="4"/>
    <n v="39802.28"/>
    <n v="39802.28"/>
    <b v="1"/>
    <n v="0"/>
  </r>
  <r>
    <d v="2026-06-30T00:00:00"/>
    <x v="3"/>
    <x v="2"/>
    <x v="2"/>
    <x v="5"/>
    <n v="862.17"/>
    <n v="862.17"/>
    <b v="1"/>
    <n v="0"/>
  </r>
  <r>
    <d v="2026-06-30T00:00:00"/>
    <x v="3"/>
    <x v="2"/>
    <x v="0"/>
    <x v="6"/>
    <n v="1267907.1499999999"/>
    <n v="1267907.1499999999"/>
    <b v="1"/>
    <n v="0"/>
  </r>
  <r>
    <d v="2026-06-30T00:00:00"/>
    <x v="3"/>
    <x v="2"/>
    <x v="0"/>
    <x v="7"/>
    <n v="59286.22"/>
    <n v="59286.22"/>
    <b v="1"/>
    <n v="0"/>
  </r>
  <r>
    <d v="2026-06-30T00:00:00"/>
    <x v="3"/>
    <x v="2"/>
    <x v="0"/>
    <x v="8"/>
    <n v="49415001.270000003"/>
    <n v="49415001.270000003"/>
    <b v="1"/>
    <n v="0"/>
  </r>
  <r>
    <d v="2026-06-30T00:00:00"/>
    <x v="3"/>
    <x v="2"/>
    <x v="0"/>
    <x v="9"/>
    <n v="783657.11"/>
    <n v="783657.11"/>
    <b v="1"/>
    <n v="0"/>
  </r>
  <r>
    <d v="2026-06-30T00:00:00"/>
    <x v="3"/>
    <x v="2"/>
    <x v="0"/>
    <x v="10"/>
    <n v="14484781.16"/>
    <n v="14484781.16"/>
    <b v="1"/>
    <n v="0"/>
  </r>
  <r>
    <d v="2026-06-30T00:00:00"/>
    <x v="3"/>
    <x v="2"/>
    <x v="0"/>
    <x v="11"/>
    <n v="37273148.770000003"/>
    <n v="37273148.770000003"/>
    <b v="1"/>
    <n v="0"/>
  </r>
  <r>
    <d v="2026-06-30T00:00:00"/>
    <x v="3"/>
    <x v="2"/>
    <x v="0"/>
    <x v="12"/>
    <n v="974061.39"/>
    <n v="974061.39"/>
    <b v="1"/>
    <n v="0"/>
  </r>
  <r>
    <d v="2026-06-30T00:00:00"/>
    <x v="3"/>
    <x v="2"/>
    <x v="0"/>
    <x v="13"/>
    <n v="1228093.02"/>
    <n v="1228093.02"/>
    <b v="1"/>
    <n v="0"/>
  </r>
  <r>
    <d v="2026-06-30T00:00:00"/>
    <x v="3"/>
    <x v="2"/>
    <x v="0"/>
    <x v="14"/>
    <n v="92080.24"/>
    <n v="92080.24"/>
    <b v="1"/>
    <n v="0"/>
  </r>
  <r>
    <d v="2026-06-30T00:00:00"/>
    <x v="3"/>
    <x v="2"/>
    <x v="0"/>
    <x v="15"/>
    <n v="7792767.5300000003"/>
    <n v="7542767.5300000003"/>
    <b v="0"/>
    <n v="-250000"/>
  </r>
  <r>
    <d v="2026-06-30T00:00:00"/>
    <x v="3"/>
    <x v="2"/>
    <x v="0"/>
    <x v="16"/>
    <n v="8620311.6999999993"/>
    <n v="8620311.6999999993"/>
    <b v="1"/>
    <n v="0"/>
  </r>
  <r>
    <d v="2026-06-30T00:00:00"/>
    <x v="3"/>
    <x v="2"/>
    <x v="0"/>
    <x v="17"/>
    <n v="44005.3"/>
    <n v="44005.3"/>
    <b v="1"/>
    <n v="0"/>
  </r>
  <r>
    <d v="2026-06-30T00:00:00"/>
    <x v="3"/>
    <x v="2"/>
    <x v="0"/>
    <x v="18"/>
    <n v="3311139.1"/>
    <n v="3311139.1"/>
    <b v="1"/>
    <n v="0"/>
  </r>
  <r>
    <d v="2026-06-30T00:00:00"/>
    <x v="3"/>
    <x v="2"/>
    <x v="0"/>
    <x v="19"/>
    <n v="25432.61"/>
    <n v="25432.61"/>
    <b v="1"/>
    <n v="0"/>
  </r>
  <r>
    <d v="2026-06-30T00:00:00"/>
    <x v="3"/>
    <x v="2"/>
    <x v="0"/>
    <x v="20"/>
    <n v="1492776.16"/>
    <n v="1492776.16"/>
    <b v="1"/>
    <n v="0"/>
  </r>
  <r>
    <d v="2026-06-30T00:00:00"/>
    <x v="3"/>
    <x v="2"/>
    <x v="0"/>
    <x v="21"/>
    <n v="132758.74"/>
    <n v="132758.74"/>
    <b v="1"/>
    <n v="0"/>
  </r>
  <r>
    <d v="2026-06-30T00:00:00"/>
    <x v="3"/>
    <x v="2"/>
    <x v="0"/>
    <x v="22"/>
    <n v="1932241.02"/>
    <n v="1932241.02"/>
    <b v="1"/>
    <n v="0"/>
  </r>
  <r>
    <d v="2026-06-30T00:00:00"/>
    <x v="3"/>
    <x v="2"/>
    <x v="1"/>
    <x v="23"/>
    <n v="76741.61"/>
    <n v="76741.61"/>
    <b v="1"/>
    <n v="0"/>
  </r>
  <r>
    <d v="2026-06-30T00:00:00"/>
    <x v="3"/>
    <x v="2"/>
    <x v="1"/>
    <x v="24"/>
    <n v="6383152.71"/>
    <n v="6383152.71"/>
    <b v="1"/>
    <n v="0"/>
  </r>
  <r>
    <d v="2026-06-30T00:00:00"/>
    <x v="3"/>
    <x v="2"/>
    <x v="1"/>
    <x v="25"/>
    <n v="297017.46999999997"/>
    <n v="297017.46999999997"/>
    <b v="1"/>
    <n v="0"/>
  </r>
  <r>
    <d v="2026-06-30T00:00:00"/>
    <x v="3"/>
    <x v="2"/>
    <x v="1"/>
    <x v="26"/>
    <n v="2625109.0699999998"/>
    <n v="2625109.0699999998"/>
    <b v="1"/>
    <n v="0"/>
  </r>
  <r>
    <d v="2026-06-30T00:00:00"/>
    <x v="3"/>
    <x v="2"/>
    <x v="1"/>
    <x v="27"/>
    <n v="96700.71"/>
    <n v="96700.71"/>
    <b v="1"/>
    <n v="0"/>
  </r>
  <r>
    <d v="2026-06-30T00:00:00"/>
    <x v="3"/>
    <x v="2"/>
    <x v="1"/>
    <x v="28"/>
    <n v="18720.63"/>
    <n v="18720.63"/>
    <b v="1"/>
    <n v="0"/>
  </r>
  <r>
    <d v="2026-06-30T00:00:00"/>
    <x v="3"/>
    <x v="3"/>
    <x v="2"/>
    <x v="29"/>
    <n v="11498.7"/>
    <n v="11498.7"/>
    <b v="1"/>
    <n v="0"/>
  </r>
  <r>
    <d v="2026-06-30T00:00:00"/>
    <x v="3"/>
    <x v="3"/>
    <x v="2"/>
    <x v="30"/>
    <n v="609.25"/>
    <n v="609.25"/>
    <b v="1"/>
    <n v="0"/>
  </r>
  <r>
    <d v="2026-06-30T00:00:00"/>
    <x v="3"/>
    <x v="3"/>
    <x v="2"/>
    <x v="31"/>
    <n v="11221.62"/>
    <n v="11221.62"/>
    <b v="1"/>
    <n v="0"/>
  </r>
  <r>
    <d v="2026-06-30T00:00:00"/>
    <x v="3"/>
    <x v="3"/>
    <x v="2"/>
    <x v="32"/>
    <n v="36472.53"/>
    <n v="36472.53"/>
    <b v="1"/>
    <n v="0"/>
  </r>
  <r>
    <d v="2026-06-30T00:00:00"/>
    <x v="3"/>
    <x v="3"/>
    <x v="0"/>
    <x v="33"/>
    <n v="1449326.55"/>
    <n v="1449326.55"/>
    <b v="1"/>
    <n v="0"/>
  </r>
  <r>
    <d v="2026-06-30T00:00:00"/>
    <x v="3"/>
    <x v="3"/>
    <x v="0"/>
    <x v="34"/>
    <n v="34832.36"/>
    <n v="34832.36"/>
    <b v="1"/>
    <n v="0"/>
  </r>
  <r>
    <d v="2026-06-30T00:00:00"/>
    <x v="3"/>
    <x v="3"/>
    <x v="0"/>
    <x v="35"/>
    <n v="1424.41"/>
    <n v="1424.41"/>
    <b v="1"/>
    <n v="0"/>
  </r>
  <r>
    <d v="2026-06-30T00:00:00"/>
    <x v="3"/>
    <x v="3"/>
    <x v="0"/>
    <x v="36"/>
    <n v="46298.41"/>
    <n v="46298.41"/>
    <b v="1"/>
    <n v="0"/>
  </r>
  <r>
    <d v="2026-06-30T00:00:00"/>
    <x v="3"/>
    <x v="3"/>
    <x v="1"/>
    <x v="1"/>
    <n v="3156"/>
    <n v="3156"/>
    <b v="1"/>
    <n v="0"/>
  </r>
  <r>
    <d v="2026-06-30T00:00:00"/>
    <x v="3"/>
    <x v="3"/>
    <x v="1"/>
    <x v="37"/>
    <n v="2367.35"/>
    <n v="2367.35"/>
    <b v="1"/>
    <n v="0"/>
  </r>
  <r>
    <d v="2026-06-30T00:00:00"/>
    <x v="3"/>
    <x v="3"/>
    <x v="1"/>
    <x v="38"/>
    <n v="17406.009999999998"/>
    <n v="17406.009999999998"/>
    <b v="1"/>
    <n v="0"/>
  </r>
  <r>
    <d v="2026-06-30T00:00:00"/>
    <x v="3"/>
    <x v="3"/>
    <x v="1"/>
    <x v="39"/>
    <n v="220560.62"/>
    <n v="220560.62"/>
    <b v="1"/>
    <n v="0"/>
  </r>
  <r>
    <d v="2026-06-30T00:00:00"/>
    <x v="3"/>
    <x v="3"/>
    <x v="1"/>
    <x v="40"/>
    <n v="101756.94"/>
    <n v="101756.94"/>
    <b v="1"/>
    <n v="0"/>
  </r>
  <r>
    <d v="2026-06-30T00:00:00"/>
    <x v="3"/>
    <x v="3"/>
    <x v="1"/>
    <x v="41"/>
    <n v="34873.72"/>
    <n v="34873.72"/>
    <b v="1"/>
    <n v="0"/>
  </r>
  <r>
    <d v="2026-06-30T00:00:00"/>
    <x v="3"/>
    <x v="3"/>
    <x v="1"/>
    <x v="42"/>
    <n v="69616.479999999996"/>
    <n v="69616.479999999996"/>
    <b v="1"/>
    <n v="0"/>
  </r>
  <r>
    <d v="2026-06-30T00:00:00"/>
    <x v="3"/>
    <x v="3"/>
    <x v="1"/>
    <x v="43"/>
    <n v="2243.6999999999998"/>
    <n v="2243.6999999999998"/>
    <b v="1"/>
    <n v="0"/>
  </r>
  <r>
    <d v="2026-06-30T00:00:00"/>
    <x v="3"/>
    <x v="3"/>
    <x v="1"/>
    <x v="44"/>
    <n v="961.41"/>
    <n v="961.41"/>
    <b v="1"/>
    <n v="0"/>
  </r>
  <r>
    <d v="2026-06-30T00:00:00"/>
    <x v="3"/>
    <x v="3"/>
    <x v="1"/>
    <x v="45"/>
    <n v="6986.27"/>
    <n v="6986.27"/>
    <b v="1"/>
    <n v="0"/>
  </r>
  <r>
    <d v="2026-06-30T00:00:00"/>
    <x v="3"/>
    <x v="3"/>
    <x v="1"/>
    <x v="46"/>
    <n v="2741.02"/>
    <n v="2741.02"/>
    <b v="1"/>
    <n v="0"/>
  </r>
  <r>
    <d v="2026-06-30T00:00:00"/>
    <x v="3"/>
    <x v="3"/>
    <x v="1"/>
    <x v="47"/>
    <n v="51427.12"/>
    <n v="51427.12"/>
    <b v="1"/>
    <n v="0"/>
  </r>
  <r>
    <d v="2026-06-30T00:00:00"/>
    <x v="3"/>
    <x v="3"/>
    <x v="1"/>
    <x v="48"/>
    <n v="9873.7900000000009"/>
    <n v="9873.7900000000009"/>
    <b v="1"/>
    <n v="0"/>
  </r>
  <r>
    <d v="2026-06-30T00:00:00"/>
    <x v="3"/>
    <x v="3"/>
    <x v="1"/>
    <x v="49"/>
    <n v="536957.51"/>
    <n v="536957.51"/>
    <b v="1"/>
    <n v="0"/>
  </r>
  <r>
    <d v="2026-06-30T00:00:00"/>
    <x v="3"/>
    <x v="3"/>
    <x v="1"/>
    <x v="50"/>
    <n v="8663.17"/>
    <n v="8663.17"/>
    <b v="1"/>
    <n v="0"/>
  </r>
  <r>
    <d v="2026-06-30T00:00:00"/>
    <x v="3"/>
    <x v="3"/>
    <x v="1"/>
    <x v="51"/>
    <n v="3698.66"/>
    <n v="3698.66"/>
    <b v="1"/>
    <n v="0"/>
  </r>
  <r>
    <d v="2026-06-30T00:00:00"/>
    <x v="3"/>
    <x v="3"/>
    <x v="1"/>
    <x v="52"/>
    <n v="11497.81"/>
    <n v="11497.81"/>
    <b v="1"/>
    <n v="0"/>
  </r>
  <r>
    <d v="2026-06-30T00:00:00"/>
    <x v="3"/>
    <x v="3"/>
    <x v="1"/>
    <x v="53"/>
    <n v="420.97"/>
    <n v="420.97"/>
    <b v="1"/>
    <n v="0"/>
  </r>
  <r>
    <d v="2026-06-30T00:00:00"/>
    <x v="3"/>
    <x v="4"/>
    <x v="2"/>
    <x v="54"/>
    <n v="32616.36"/>
    <n v="32616.36"/>
    <b v="1"/>
    <n v="0"/>
  </r>
  <r>
    <d v="2026-06-30T00:00:00"/>
    <x v="3"/>
    <x v="4"/>
    <x v="2"/>
    <x v="55"/>
    <n v="13620.96"/>
    <n v="13620.96"/>
    <b v="1"/>
    <n v="0"/>
  </r>
  <r>
    <d v="2026-06-30T00:00:00"/>
    <x v="3"/>
    <x v="4"/>
    <x v="0"/>
    <x v="56"/>
    <n v="230207.45"/>
    <n v="230207.45"/>
    <b v="1"/>
    <n v="0"/>
  </r>
  <r>
    <d v="2026-06-30T00:00:00"/>
    <x v="3"/>
    <x v="4"/>
    <x v="0"/>
    <x v="57"/>
    <n v="1665381.86"/>
    <n v="1665381.86"/>
    <b v="1"/>
    <n v="0"/>
  </r>
  <r>
    <d v="2026-06-30T00:00:00"/>
    <x v="3"/>
    <x v="4"/>
    <x v="0"/>
    <x v="58"/>
    <n v="1856750.76"/>
    <n v="1856750.76"/>
    <b v="1"/>
    <n v="0"/>
  </r>
  <r>
    <d v="2026-06-30T00:00:00"/>
    <x v="3"/>
    <x v="4"/>
    <x v="0"/>
    <x v="59"/>
    <n v="173093.53"/>
    <n v="173093.53"/>
    <b v="1"/>
    <n v="0"/>
  </r>
  <r>
    <d v="2026-06-30T00:00:00"/>
    <x v="3"/>
    <x v="4"/>
    <x v="0"/>
    <x v="60"/>
    <n v="1111.96"/>
    <n v="1111.96"/>
    <b v="1"/>
    <n v="0"/>
  </r>
  <r>
    <d v="2026-06-30T00:00:00"/>
    <x v="3"/>
    <x v="4"/>
    <x v="0"/>
    <x v="61"/>
    <n v="888.51"/>
    <n v="888.51"/>
    <b v="1"/>
    <n v="0"/>
  </r>
  <r>
    <d v="2026-06-30T00:00:00"/>
    <x v="3"/>
    <x v="4"/>
    <x v="0"/>
    <x v="62"/>
    <n v="146950.75"/>
    <n v="146950.75"/>
    <b v="1"/>
    <n v="0"/>
  </r>
  <r>
    <d v="2026-06-30T00:00:00"/>
    <x v="3"/>
    <x v="4"/>
    <x v="0"/>
    <x v="63"/>
    <n v="329766.68"/>
    <n v="329766.68"/>
    <b v="1"/>
    <n v="0"/>
  </r>
  <r>
    <d v="2026-06-30T00:00:00"/>
    <x v="3"/>
    <x v="5"/>
    <x v="0"/>
    <x v="64"/>
    <n v="163198.99"/>
    <n v="163198.99"/>
    <b v="1"/>
    <n v="0"/>
  </r>
  <r>
    <d v="2026-06-30T00:00:00"/>
    <x v="3"/>
    <x v="5"/>
    <x v="0"/>
    <x v="65"/>
    <n v="3545.58"/>
    <n v="3545.58"/>
    <b v="1"/>
    <n v="0"/>
  </r>
  <r>
    <d v="2026-06-30T00:00:00"/>
    <x v="3"/>
    <x v="5"/>
    <x v="0"/>
    <x v="66"/>
    <n v="2714.5"/>
    <n v="2714.5"/>
    <b v="1"/>
    <n v="0"/>
  </r>
  <r>
    <d v="2026-06-30T00:00:00"/>
    <x v="3"/>
    <x v="6"/>
    <x v="2"/>
    <x v="67"/>
    <n v="4589.82"/>
    <n v="4589.82"/>
    <b v="1"/>
    <n v="0"/>
  </r>
  <r>
    <d v="2026-06-30T00:00:00"/>
    <x v="3"/>
    <x v="6"/>
    <x v="0"/>
    <x v="68"/>
    <n v="232.97"/>
    <n v="232.97"/>
    <b v="1"/>
    <n v="0"/>
  </r>
  <r>
    <d v="2026-06-30T00:00:00"/>
    <x v="3"/>
    <x v="6"/>
    <x v="0"/>
    <x v="69"/>
    <n v="578.58000000000004"/>
    <n v="578.58000000000004"/>
    <b v="1"/>
    <n v="0"/>
  </r>
  <r>
    <d v="2026-06-30T00:00:00"/>
    <x v="3"/>
    <x v="6"/>
    <x v="0"/>
    <x v="70"/>
    <n v="903585.03"/>
    <n v="903585.03"/>
    <b v="1"/>
    <n v="0"/>
  </r>
  <r>
    <d v="2026-06-30T00:00:00"/>
    <x v="3"/>
    <x v="6"/>
    <x v="1"/>
    <x v="71"/>
    <n v="885.52"/>
    <n v="885.52"/>
    <b v="1"/>
    <n v="0"/>
  </r>
  <r>
    <d v="2026-06-30T00:00:00"/>
    <x v="3"/>
    <x v="6"/>
    <x v="1"/>
    <x v="72"/>
    <n v="885.52"/>
    <n v="885.52"/>
    <b v="1"/>
    <n v="0"/>
  </r>
  <r>
    <d v="2026-06-30T00:00:00"/>
    <x v="3"/>
    <x v="7"/>
    <x v="0"/>
    <x v="73"/>
    <n v="1198973.52"/>
    <n v="1198973.52"/>
    <b v="1"/>
    <n v="0"/>
  </r>
  <r>
    <d v="2026-06-30T00:00:00"/>
    <x v="3"/>
    <x v="7"/>
    <x v="0"/>
    <x v="74"/>
    <n v="454424.65"/>
    <n v="454424.65"/>
    <b v="1"/>
    <n v="0"/>
  </r>
  <r>
    <d v="2026-06-30T00:00:00"/>
    <x v="3"/>
    <x v="7"/>
    <x v="1"/>
    <x v="75"/>
    <n v="44783.23"/>
    <n v="44783.23"/>
    <b v="1"/>
    <n v="0"/>
  </r>
  <r>
    <d v="2026-06-30T00:00:00"/>
    <x v="3"/>
    <x v="7"/>
    <x v="1"/>
    <x v="76"/>
    <n v="3777.83"/>
    <n v="3777.83"/>
    <b v="1"/>
    <n v="0"/>
  </r>
  <r>
    <d v="2026-06-30T00:00:00"/>
    <x v="3"/>
    <x v="7"/>
    <x v="1"/>
    <x v="77"/>
    <n v="127587.64"/>
    <n v="127587.64"/>
    <b v="1"/>
    <n v="0"/>
  </r>
  <r>
    <d v="2026-06-30T00:00:00"/>
    <x v="3"/>
    <x v="7"/>
    <x v="1"/>
    <x v="78"/>
    <n v="412.83"/>
    <n v="412.83"/>
    <b v="1"/>
    <n v="0"/>
  </r>
  <r>
    <d v="2026-06-30T00:00:00"/>
    <x v="3"/>
    <x v="7"/>
    <x v="1"/>
    <x v="79"/>
    <n v="4157.18"/>
    <n v="4157.18"/>
    <b v="1"/>
    <n v="0"/>
  </r>
  <r>
    <d v="2026-06-30T00:00:00"/>
    <x v="3"/>
    <x v="7"/>
    <x v="1"/>
    <x v="80"/>
    <n v="5193.25"/>
    <n v="5193.25"/>
    <b v="1"/>
    <n v="0"/>
  </r>
  <r>
    <d v="2026-06-30T00:00:00"/>
    <x v="3"/>
    <x v="7"/>
    <x v="1"/>
    <x v="81"/>
    <n v="4193"/>
    <n v="4193"/>
    <b v="1"/>
    <n v="0"/>
  </r>
  <r>
    <d v="2026-06-30T00:00:00"/>
    <x v="3"/>
    <x v="7"/>
    <x v="1"/>
    <x v="82"/>
    <n v="1178.21"/>
    <n v="1178.21"/>
    <b v="1"/>
    <n v="0"/>
  </r>
  <r>
    <d v="2026-06-30T00:00:00"/>
    <x v="3"/>
    <x v="7"/>
    <x v="1"/>
    <x v="83"/>
    <n v="21128.1"/>
    <n v="21128.1"/>
    <b v="1"/>
    <n v="0"/>
  </r>
  <r>
    <d v="2026-06-30T00:00:00"/>
    <x v="3"/>
    <x v="8"/>
    <x v="0"/>
    <x v="84"/>
    <n v="3137.66"/>
    <n v="3137.66"/>
    <b v="1"/>
    <n v="0"/>
  </r>
  <r>
    <d v="2026-06-30T00:00:00"/>
    <x v="3"/>
    <x v="8"/>
    <x v="0"/>
    <x v="85"/>
    <n v="32582.799999999999"/>
    <n v="32582.799999999999"/>
    <b v="1"/>
    <n v="0"/>
  </r>
  <r>
    <d v="2026-06-30T00:00:00"/>
    <x v="3"/>
    <x v="8"/>
    <x v="0"/>
    <x v="86"/>
    <n v="2915.65"/>
    <n v="2915.65"/>
    <b v="1"/>
    <n v="0"/>
  </r>
  <r>
    <d v="2026-06-30T00:00:00"/>
    <x v="3"/>
    <x v="8"/>
    <x v="0"/>
    <x v="87"/>
    <n v="523543"/>
    <n v="523543"/>
    <b v="1"/>
    <n v="0"/>
  </r>
  <r>
    <d v="2026-06-30T00:00:00"/>
    <x v="3"/>
    <x v="8"/>
    <x v="1"/>
    <x v="88"/>
    <n v="101992.04"/>
    <n v="101992.04"/>
    <b v="1"/>
    <n v="0"/>
  </r>
  <r>
    <d v="2026-06-30T00:00:00"/>
    <x v="3"/>
    <x v="9"/>
    <x v="0"/>
    <x v="89"/>
    <n v="2691.2"/>
    <n v="2691.2"/>
    <b v="1"/>
    <n v="0"/>
  </r>
  <r>
    <d v="2026-06-30T00:00:00"/>
    <x v="3"/>
    <x v="9"/>
    <x v="0"/>
    <x v="90"/>
    <n v="17709.830000000002"/>
    <n v="17709.830000000002"/>
    <b v="1"/>
    <n v="0"/>
  </r>
  <r>
    <d v="2026-06-30T00:00:00"/>
    <x v="3"/>
    <x v="9"/>
    <x v="0"/>
    <x v="91"/>
    <n v="157815.87"/>
    <n v="157815.87"/>
    <b v="1"/>
    <n v="0"/>
  </r>
  <r>
    <d v="2026-06-30T00:00:00"/>
    <x v="3"/>
    <x v="9"/>
    <x v="0"/>
    <x v="92"/>
    <n v="4864.37"/>
    <n v="4864.37"/>
    <b v="1"/>
    <n v="0"/>
  </r>
  <r>
    <d v="2026-06-30T00:00:00"/>
    <x v="3"/>
    <x v="9"/>
    <x v="0"/>
    <x v="93"/>
    <n v="6473.37"/>
    <n v="6473.37"/>
    <b v="1"/>
    <n v="0"/>
  </r>
  <r>
    <d v="2026-06-30T00:00:00"/>
    <x v="3"/>
    <x v="9"/>
    <x v="1"/>
    <x v="94"/>
    <n v="16620.810000000001"/>
    <n v="16620.810000000001"/>
    <b v="1"/>
    <n v="0"/>
  </r>
  <r>
    <d v="2026-06-30T00:00:00"/>
    <x v="3"/>
    <x v="9"/>
    <x v="1"/>
    <x v="95"/>
    <n v="6279.49"/>
    <n v="6279.49"/>
    <b v="1"/>
    <n v="0"/>
  </r>
  <r>
    <d v="2026-06-30T00:00:00"/>
    <x v="3"/>
    <x v="9"/>
    <x v="1"/>
    <x v="96"/>
    <n v="3550.64"/>
    <n v="3550.64"/>
    <b v="1"/>
    <n v="0"/>
  </r>
  <r>
    <d v="2026-06-30T00:00:00"/>
    <x v="3"/>
    <x v="10"/>
    <x v="2"/>
    <x v="97"/>
    <n v="1588.67"/>
    <n v="1588.67"/>
    <b v="1"/>
    <n v="0"/>
  </r>
  <r>
    <d v="2026-06-30T00:00:00"/>
    <x v="3"/>
    <x v="10"/>
    <x v="2"/>
    <x v="98"/>
    <n v="191.97"/>
    <n v="191.97"/>
    <b v="1"/>
    <n v="0"/>
  </r>
  <r>
    <d v="2026-06-30T00:00:00"/>
    <x v="3"/>
    <x v="10"/>
    <x v="0"/>
    <x v="99"/>
    <n v="24858.93"/>
    <n v="24858.93"/>
    <b v="1"/>
    <n v="0"/>
  </r>
  <r>
    <d v="2026-06-30T00:00:00"/>
    <x v="3"/>
    <x v="10"/>
    <x v="0"/>
    <x v="100"/>
    <n v="2363754.7599999998"/>
    <n v="2347088.1"/>
    <b v="0"/>
    <n v="-16666.659999999683"/>
  </r>
  <r>
    <d v="2026-06-30T00:00:00"/>
    <x v="3"/>
    <x v="10"/>
    <x v="0"/>
    <x v="101"/>
    <n v="69732.87"/>
    <n v="86399.53"/>
    <b v="0"/>
    <n v="16666.660000000003"/>
  </r>
  <r>
    <d v="2026-06-30T00:00:00"/>
    <x v="3"/>
    <x v="10"/>
    <x v="1"/>
    <x v="1"/>
    <n v="1698.8"/>
    <n v="1698.8"/>
    <b v="1"/>
    <n v="0"/>
  </r>
  <r>
    <d v="2026-06-30T00:00:00"/>
    <x v="3"/>
    <x v="10"/>
    <x v="1"/>
    <x v="102"/>
    <n v="89400.35"/>
    <n v="89400.35"/>
    <b v="1"/>
    <n v="0"/>
  </r>
  <r>
    <d v="2026-06-30T00:00:00"/>
    <x v="3"/>
    <x v="10"/>
    <x v="1"/>
    <x v="103"/>
    <n v="12998.73"/>
    <n v="12998.73"/>
    <b v="1"/>
    <n v="0"/>
  </r>
  <r>
    <d v="2026-06-30T00:00:00"/>
    <x v="3"/>
    <x v="10"/>
    <x v="1"/>
    <x v="104"/>
    <n v="11541.94"/>
    <n v="11541.94"/>
    <b v="1"/>
    <n v="0"/>
  </r>
  <r>
    <d v="2026-06-30T00:00:00"/>
    <x v="3"/>
    <x v="10"/>
    <x v="1"/>
    <x v="105"/>
    <n v="25492.42"/>
    <n v="25492.42"/>
    <b v="1"/>
    <n v="0"/>
  </r>
  <r>
    <d v="2026-06-30T00:00:00"/>
    <x v="3"/>
    <x v="10"/>
    <x v="1"/>
    <x v="106"/>
    <n v="14704.04"/>
    <n v="14704.04"/>
    <b v="1"/>
    <n v="0"/>
  </r>
  <r>
    <d v="2026-06-30T00:00:00"/>
    <x v="3"/>
    <x v="10"/>
    <x v="1"/>
    <x v="107"/>
    <n v="9261.83"/>
    <n v="9261.83"/>
    <b v="1"/>
    <n v="0"/>
  </r>
  <r>
    <d v="2026-06-30T00:00:00"/>
    <x v="3"/>
    <x v="10"/>
    <x v="1"/>
    <x v="108"/>
    <n v="47508.54"/>
    <n v="47508.54"/>
    <b v="1"/>
    <n v="0"/>
  </r>
  <r>
    <d v="2026-06-30T00:00:00"/>
    <x v="3"/>
    <x v="11"/>
    <x v="0"/>
    <x v="109"/>
    <n v="228394.63"/>
    <n v="228394.63"/>
    <b v="1"/>
    <n v="0"/>
  </r>
  <r>
    <d v="2026-06-30T00:00:00"/>
    <x v="3"/>
    <x v="11"/>
    <x v="1"/>
    <x v="110"/>
    <n v="13524.53"/>
    <n v="13524.53"/>
    <b v="1"/>
    <n v="0"/>
  </r>
  <r>
    <d v="2026-06-30T00:00:00"/>
    <x v="3"/>
    <x v="12"/>
    <x v="0"/>
    <x v="111"/>
    <n v="21853.86"/>
    <n v="21853.86"/>
    <b v="1"/>
    <n v="0"/>
  </r>
  <r>
    <d v="2026-06-30T00:00:00"/>
    <x v="3"/>
    <x v="12"/>
    <x v="0"/>
    <x v="112"/>
    <n v="70562.720000000001"/>
    <n v="70562.720000000001"/>
    <b v="1"/>
    <n v="0"/>
  </r>
  <r>
    <d v="2026-06-30T00:00:00"/>
    <x v="3"/>
    <x v="12"/>
    <x v="0"/>
    <x v="113"/>
    <n v="17147.37"/>
    <n v="17147.37"/>
    <b v="1"/>
    <n v="0"/>
  </r>
  <r>
    <d v="2026-06-30T00:00:00"/>
    <x v="3"/>
    <x v="12"/>
    <x v="0"/>
    <x v="114"/>
    <n v="952.94"/>
    <n v="952.94"/>
    <b v="1"/>
    <n v="0"/>
  </r>
  <r>
    <d v="2026-06-30T00:00:00"/>
    <x v="3"/>
    <x v="12"/>
    <x v="0"/>
    <x v="115"/>
    <n v="2230413"/>
    <n v="2230413"/>
    <b v="1"/>
    <n v="0"/>
  </r>
  <r>
    <d v="2026-06-30T00:00:00"/>
    <x v="3"/>
    <x v="12"/>
    <x v="0"/>
    <x v="116"/>
    <n v="143098.39000000001"/>
    <n v="143098.39000000001"/>
    <b v="1"/>
    <n v="0"/>
  </r>
  <r>
    <d v="2026-06-30T00:00:00"/>
    <x v="3"/>
    <x v="12"/>
    <x v="0"/>
    <x v="117"/>
    <n v="50823.47"/>
    <n v="50823.47"/>
    <b v="1"/>
    <n v="0"/>
  </r>
  <r>
    <d v="2026-06-30T00:00:00"/>
    <x v="3"/>
    <x v="12"/>
    <x v="0"/>
    <x v="118"/>
    <n v="98981.29"/>
    <n v="98981.29"/>
    <b v="1"/>
    <n v="0"/>
  </r>
  <r>
    <d v="2026-06-30T00:00:00"/>
    <x v="3"/>
    <x v="12"/>
    <x v="1"/>
    <x v="119"/>
    <n v="1733.32"/>
    <n v="1733.32"/>
    <b v="1"/>
    <n v="0"/>
  </r>
  <r>
    <d v="2026-06-30T00:00:00"/>
    <x v="3"/>
    <x v="12"/>
    <x v="1"/>
    <x v="120"/>
    <n v="1189.96"/>
    <n v="1189.96"/>
    <b v="1"/>
    <n v="0"/>
  </r>
  <r>
    <d v="2026-06-30T00:00:00"/>
    <x v="3"/>
    <x v="12"/>
    <x v="1"/>
    <x v="121"/>
    <n v="19290.63"/>
    <n v="19290.63"/>
    <b v="1"/>
    <n v="0"/>
  </r>
  <r>
    <d v="2026-06-30T00:00:00"/>
    <x v="3"/>
    <x v="12"/>
    <x v="1"/>
    <x v="122"/>
    <n v="11284.78"/>
    <n v="11284.78"/>
    <b v="1"/>
    <n v="0"/>
  </r>
  <r>
    <d v="2026-06-30T00:00:00"/>
    <x v="3"/>
    <x v="12"/>
    <x v="1"/>
    <x v="123"/>
    <n v="5032.08"/>
    <n v="5032.08"/>
    <b v="1"/>
    <n v="0"/>
  </r>
  <r>
    <d v="2026-06-30T00:00:00"/>
    <x v="3"/>
    <x v="12"/>
    <x v="1"/>
    <x v="124"/>
    <n v="559.73"/>
    <n v="559.73"/>
    <b v="1"/>
    <n v="0"/>
  </r>
  <r>
    <d v="2026-06-30T00:00:00"/>
    <x v="3"/>
    <x v="13"/>
    <x v="0"/>
    <x v="125"/>
    <n v="57520.47"/>
    <n v="57520.47"/>
    <b v="1"/>
    <n v="0"/>
  </r>
  <r>
    <d v="2026-06-30T00:00:00"/>
    <x v="3"/>
    <x v="13"/>
    <x v="0"/>
    <x v="126"/>
    <n v="309291.90000000002"/>
    <n v="309291.90000000002"/>
    <b v="1"/>
    <n v="0"/>
  </r>
  <r>
    <d v="2026-06-30T00:00:00"/>
    <x v="3"/>
    <x v="13"/>
    <x v="1"/>
    <x v="127"/>
    <n v="40248.83"/>
    <n v="40248.83"/>
    <b v="1"/>
    <n v="0"/>
  </r>
  <r>
    <d v="2026-06-30T00:00:00"/>
    <x v="3"/>
    <x v="14"/>
    <x v="0"/>
    <x v="128"/>
    <n v="1453658.8"/>
    <n v="1453658.8"/>
    <b v="1"/>
    <n v="0"/>
  </r>
  <r>
    <d v="2026-06-30T00:00:00"/>
    <x v="3"/>
    <x v="14"/>
    <x v="1"/>
    <x v="1"/>
    <n v="524.05999999999995"/>
    <n v="524.05999999999995"/>
    <b v="1"/>
    <n v="0"/>
  </r>
  <r>
    <d v="2026-06-30T00:00:00"/>
    <x v="3"/>
    <x v="15"/>
    <x v="2"/>
    <x v="129"/>
    <n v="10995.33"/>
    <n v="10995.33"/>
    <b v="1"/>
    <n v="0"/>
  </r>
  <r>
    <d v="2026-06-30T00:00:00"/>
    <x v="3"/>
    <x v="15"/>
    <x v="2"/>
    <x v="130"/>
    <n v="5324.45"/>
    <n v="5324.45"/>
    <b v="1"/>
    <n v="0"/>
  </r>
  <r>
    <d v="2026-06-30T00:00:00"/>
    <x v="3"/>
    <x v="15"/>
    <x v="0"/>
    <x v="131"/>
    <n v="8921261.9700000007"/>
    <n v="8921261.9700000007"/>
    <b v="1"/>
    <n v="0"/>
  </r>
  <r>
    <d v="2026-06-30T00:00:00"/>
    <x v="3"/>
    <x v="15"/>
    <x v="0"/>
    <x v="132"/>
    <n v="3588159.99"/>
    <n v="3588159.99"/>
    <b v="1"/>
    <n v="0"/>
  </r>
  <r>
    <d v="2026-06-30T00:00:00"/>
    <x v="3"/>
    <x v="15"/>
    <x v="0"/>
    <x v="133"/>
    <n v="14677994.890000001"/>
    <n v="14677994.890000001"/>
    <b v="1"/>
    <n v="0"/>
  </r>
  <r>
    <d v="2026-06-30T00:00:00"/>
    <x v="3"/>
    <x v="15"/>
    <x v="1"/>
    <x v="1"/>
    <n v="26397.71"/>
    <n v="26397.71"/>
    <b v="1"/>
    <n v="0"/>
  </r>
  <r>
    <d v="2026-06-30T00:00:00"/>
    <x v="3"/>
    <x v="15"/>
    <x v="1"/>
    <x v="134"/>
    <n v="161139.07"/>
    <n v="161139.07"/>
    <b v="1"/>
    <n v="0"/>
  </r>
  <r>
    <d v="2026-06-30T00:00:00"/>
    <x v="3"/>
    <x v="15"/>
    <x v="1"/>
    <x v="135"/>
    <n v="424034.23"/>
    <n v="424034.23"/>
    <b v="1"/>
    <n v="0"/>
  </r>
  <r>
    <d v="2026-06-30T00:00:00"/>
    <x v="3"/>
    <x v="15"/>
    <x v="1"/>
    <x v="136"/>
    <n v="44529.4"/>
    <n v="51941.24"/>
    <b v="0"/>
    <n v="7411.8399999999965"/>
  </r>
  <r>
    <d v="2026-06-30T00:00:00"/>
    <x v="3"/>
    <x v="15"/>
    <x v="1"/>
    <x v="137"/>
    <n v="1052281.68"/>
    <n v="1044870.65"/>
    <b v="0"/>
    <n v="-7411.0299999999115"/>
  </r>
  <r>
    <d v="2026-06-30T00:00:00"/>
    <x v="3"/>
    <x v="16"/>
    <x v="0"/>
    <x v="138"/>
    <n v="254590.53"/>
    <n v="254590.53"/>
    <b v="1"/>
    <n v="0"/>
  </r>
  <r>
    <d v="2026-06-30T00:00:00"/>
    <x v="3"/>
    <x v="16"/>
    <x v="0"/>
    <x v="139"/>
    <n v="3436.05"/>
    <n v="3436.05"/>
    <b v="1"/>
    <n v="0"/>
  </r>
  <r>
    <d v="2026-06-30T00:00:00"/>
    <x v="3"/>
    <x v="16"/>
    <x v="0"/>
    <x v="140"/>
    <n v="18910.349999999999"/>
    <n v="18910.349999999999"/>
    <b v="1"/>
    <n v="0"/>
  </r>
  <r>
    <d v="2026-06-30T00:00:00"/>
    <x v="3"/>
    <x v="16"/>
    <x v="0"/>
    <x v="141"/>
    <n v="9337.89"/>
    <n v="9337.89"/>
    <b v="1"/>
    <n v="0"/>
  </r>
  <r>
    <d v="2026-06-30T00:00:00"/>
    <x v="3"/>
    <x v="16"/>
    <x v="0"/>
    <x v="142"/>
    <n v="606933.81999999995"/>
    <n v="606933.81999999995"/>
    <b v="1"/>
    <n v="0"/>
  </r>
  <r>
    <d v="2026-06-30T00:00:00"/>
    <x v="3"/>
    <x v="16"/>
    <x v="1"/>
    <x v="143"/>
    <n v="71768.45"/>
    <n v="71768.45"/>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C169" firstHeaderRow="1" firstDataRow="2" firstDataCol="1"/>
  <pivotFields count="9">
    <pivotField numFmtId="14" showAll="0"/>
    <pivotField axis="axisCol" numFmtId="14" showAll="0">
      <items count="5">
        <item h="1" x="1"/>
        <item h="1" x="0"/>
        <item h="1" x="2"/>
        <item x="3"/>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2">
    <i>
      <x v="3"/>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4">
        <i x="0"/>
        <i x="1"/>
        <i x="2"/>
        <i x="3"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597" totalsRowShown="0" headerRowDxfId="13" dataDxfId="11" headerRowBorderDxfId="12" tableBorderDxfId="10" totalsRowBorderDxfId="9">
  <autoFilter ref="A1:I597"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tableColumn id="9" xr3:uid="{FEB34D3D-2736-41CC-B02E-2D21C4FDF024}" name="Column2"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21"/>
      <c r="B1" s="21"/>
      <c r="C1" s="21"/>
      <c r="D1" s="21"/>
      <c r="E1" s="21"/>
      <c r="F1" s="21"/>
      <c r="G1" s="21"/>
      <c r="H1" s="21"/>
      <c r="I1" s="21"/>
      <c r="J1" s="21"/>
      <c r="K1" s="21"/>
    </row>
    <row r="2" spans="1:11" ht="18">
      <c r="A2" s="21"/>
      <c r="B2" s="21"/>
      <c r="C2" s="128" t="s">
        <v>0</v>
      </c>
      <c r="D2" s="128"/>
      <c r="E2" s="128"/>
      <c r="F2" s="128"/>
      <c r="G2" s="128"/>
      <c r="H2" s="21"/>
      <c r="I2" s="21"/>
      <c r="J2" s="21"/>
      <c r="K2" s="21"/>
    </row>
    <row r="3" spans="1:11" ht="18">
      <c r="A3" s="21"/>
      <c r="B3" s="21"/>
      <c r="C3" s="128" t="s">
        <v>1</v>
      </c>
      <c r="D3" s="128"/>
      <c r="E3" s="128"/>
      <c r="F3" s="128"/>
      <c r="G3" s="128"/>
      <c r="H3" s="21"/>
      <c r="I3" s="21"/>
      <c r="J3" s="21"/>
      <c r="K3" s="21"/>
    </row>
    <row r="4" spans="1:11" ht="18">
      <c r="A4" s="21"/>
      <c r="B4" s="21"/>
      <c r="C4" s="22"/>
      <c r="D4" s="22"/>
      <c r="E4" s="23" t="s">
        <v>256</v>
      </c>
      <c r="F4" s="22"/>
      <c r="G4" s="22"/>
      <c r="H4" s="21"/>
      <c r="I4" s="21"/>
      <c r="J4" s="21"/>
      <c r="K4" s="21"/>
    </row>
    <row r="5" spans="1:11">
      <c r="A5" s="21"/>
      <c r="B5" s="21"/>
      <c r="C5" s="21"/>
      <c r="D5" s="21"/>
      <c r="E5" s="21"/>
      <c r="F5" s="21"/>
      <c r="G5" s="21"/>
      <c r="H5" s="21"/>
      <c r="I5" s="21"/>
      <c r="J5" s="21"/>
      <c r="K5" s="21"/>
    </row>
    <row r="6" spans="1:11">
      <c r="A6" s="21"/>
      <c r="B6" s="21"/>
      <c r="C6" s="21"/>
      <c r="D6" s="21"/>
      <c r="E6" s="21"/>
      <c r="F6" s="21"/>
      <c r="G6" s="21"/>
      <c r="H6" s="21"/>
      <c r="I6" s="21"/>
      <c r="J6" s="21"/>
      <c r="K6" s="21"/>
    </row>
    <row r="7" spans="1:11">
      <c r="A7" s="24" t="s">
        <v>2</v>
      </c>
      <c r="B7" s="24" t="s">
        <v>3</v>
      </c>
      <c r="C7" s="24" t="s">
        <v>4</v>
      </c>
      <c r="D7" s="24" t="s">
        <v>5</v>
      </c>
      <c r="E7" s="24" t="s">
        <v>6</v>
      </c>
      <c r="F7" s="24" t="s">
        <v>7</v>
      </c>
      <c r="G7" s="24" t="s">
        <v>8</v>
      </c>
      <c r="H7" s="24" t="s">
        <v>9</v>
      </c>
      <c r="I7" s="21"/>
      <c r="J7" s="21"/>
      <c r="K7" s="21"/>
    </row>
    <row r="8" spans="1:11">
      <c r="A8" s="21"/>
      <c r="B8" s="21"/>
      <c r="C8" s="21"/>
      <c r="D8" s="21"/>
      <c r="E8" s="21"/>
      <c r="F8" s="21"/>
      <c r="G8" s="21"/>
      <c r="H8" s="21"/>
      <c r="I8" s="21"/>
      <c r="J8" s="21"/>
      <c r="K8" s="21"/>
    </row>
    <row r="9" spans="1:11">
      <c r="A9" s="21" t="s">
        <v>10</v>
      </c>
      <c r="B9" s="25">
        <f>BCCRT!N6</f>
        <v>2992310.6100000003</v>
      </c>
      <c r="C9" s="25">
        <f>SCCRT!N6</f>
        <v>10672671.120000001</v>
      </c>
      <c r="D9" s="26">
        <f>'CIG TAX'!N6</f>
        <v>27939.64</v>
      </c>
      <c r="E9" s="26">
        <f>'LIQ TAX'!N6</f>
        <v>28286.760000000002</v>
      </c>
      <c r="F9" s="25">
        <f>RPTT!N6</f>
        <v>180971</v>
      </c>
      <c r="G9" s="25">
        <f>'Gov''t Services'!N6</f>
        <v>1277435.52</v>
      </c>
      <c r="H9" s="27">
        <f>SUM(B9:G9)</f>
        <v>15179614.65</v>
      </c>
      <c r="I9" s="21"/>
      <c r="J9" s="21"/>
      <c r="K9" s="21"/>
    </row>
    <row r="10" spans="1:11">
      <c r="A10" s="21" t="s">
        <v>11</v>
      </c>
      <c r="B10" s="25">
        <f>BCCRT!N7</f>
        <v>841497.31</v>
      </c>
      <c r="C10" s="25">
        <f>SCCRT!N7</f>
        <v>2699810.98</v>
      </c>
      <c r="D10" s="26">
        <f>'CIG TAX'!N7</f>
        <v>12634.64</v>
      </c>
      <c r="E10" s="26">
        <f>'LIQ TAX'!N7</f>
        <v>12791.61</v>
      </c>
      <c r="F10" s="25">
        <f>RPTT!N7</f>
        <v>72025.25</v>
      </c>
      <c r="G10" s="25">
        <f>'Gov''t Services'!N7</f>
        <v>595691.85000000009</v>
      </c>
      <c r="H10" s="27">
        <f t="shared" ref="H10:H25" si="0">SUM(B10:G10)</f>
        <v>4234451.6400000006</v>
      </c>
      <c r="I10" s="21"/>
      <c r="J10" s="21"/>
      <c r="K10" s="21"/>
    </row>
    <row r="11" spans="1:11">
      <c r="A11" s="21" t="s">
        <v>12</v>
      </c>
      <c r="B11" s="25">
        <f>BCCRT!N8</f>
        <v>105976244.35000001</v>
      </c>
      <c r="C11" s="25">
        <f>SCCRT!N8</f>
        <v>370549295.30000007</v>
      </c>
      <c r="D11" s="26">
        <f>'CIG TAX'!N8</f>
        <v>1109171.27</v>
      </c>
      <c r="E11" s="26">
        <f>'LIQ TAX'!N8</f>
        <v>1122951.56</v>
      </c>
      <c r="F11" s="25">
        <f>RPTT!N8</f>
        <v>9368437.0399999991</v>
      </c>
      <c r="G11" s="25">
        <f>'Gov''t Services'!N8</f>
        <v>54390790.82</v>
      </c>
      <c r="H11" s="27">
        <f t="shared" si="0"/>
        <v>542516890.34000015</v>
      </c>
      <c r="I11" s="21"/>
      <c r="J11" s="21"/>
      <c r="K11" s="21"/>
    </row>
    <row r="12" spans="1:11">
      <c r="A12" s="21" t="s">
        <v>13</v>
      </c>
      <c r="B12" s="25">
        <f>BCCRT!N9</f>
        <v>2192150.13</v>
      </c>
      <c r="C12" s="25">
        <f>SCCRT!N9</f>
        <v>7479253.9399999995</v>
      </c>
      <c r="D12" s="26">
        <f>'CIG TAX'!N9</f>
        <v>25867.800000000003</v>
      </c>
      <c r="E12" s="26">
        <f>'LIQ TAX'!N9</f>
        <v>26189.17</v>
      </c>
      <c r="F12" s="25">
        <f>RPTT!N9</f>
        <v>418213.95</v>
      </c>
      <c r="G12" s="25">
        <f>'Gov''t Services'!N9</f>
        <v>1330514.95</v>
      </c>
      <c r="H12" s="27">
        <f t="shared" si="0"/>
        <v>11472189.939999999</v>
      </c>
      <c r="I12" s="21"/>
      <c r="J12" s="21"/>
      <c r="K12" s="21"/>
    </row>
    <row r="13" spans="1:11">
      <c r="A13" s="21" t="s">
        <v>14</v>
      </c>
      <c r="B13" s="25">
        <f>BCCRT!N10</f>
        <v>3198741.0200000005</v>
      </c>
      <c r="C13" s="25">
        <f>SCCRT!N10</f>
        <v>11599493.879999999</v>
      </c>
      <c r="D13" s="26">
        <f>'CIG TAX'!N10</f>
        <v>26884.010000000002</v>
      </c>
      <c r="E13" s="26">
        <f>'LIQ TAX'!N10</f>
        <v>27218.010000000002</v>
      </c>
      <c r="F13" s="25">
        <f>RPTT!N10</f>
        <v>188837.55</v>
      </c>
      <c r="G13" s="25">
        <f>'Gov''t Services'!N10</f>
        <v>1867308.19</v>
      </c>
      <c r="H13" s="27">
        <f t="shared" si="0"/>
        <v>16908482.66</v>
      </c>
      <c r="I13" s="21"/>
      <c r="J13" s="21"/>
      <c r="K13" s="21"/>
    </row>
    <row r="14" spans="1:11">
      <c r="A14" s="21" t="s">
        <v>15</v>
      </c>
      <c r="B14" s="25">
        <f>BCCRT!N11</f>
        <v>59438.37</v>
      </c>
      <c r="C14" s="25">
        <f>SCCRT!N11</f>
        <v>513717</v>
      </c>
      <c r="D14" s="26">
        <f>'CIG TAX'!N11</f>
        <v>503.48</v>
      </c>
      <c r="E14" s="26">
        <f>'LIQ TAX'!N11</f>
        <v>509.73</v>
      </c>
      <c r="F14" s="25">
        <f>RPTT!N11</f>
        <v>775.5</v>
      </c>
      <c r="G14" s="25">
        <f>'Gov''t Services'!N11</f>
        <v>75129.51999999999</v>
      </c>
      <c r="H14" s="27">
        <f t="shared" si="0"/>
        <v>650073.59999999998</v>
      </c>
      <c r="I14" s="21"/>
      <c r="J14" s="21"/>
      <c r="K14" s="21"/>
    </row>
    <row r="15" spans="1:11">
      <c r="A15" s="21" t="s">
        <v>16</v>
      </c>
      <c r="B15" s="25">
        <f>BCCRT!N12</f>
        <v>676727.27</v>
      </c>
      <c r="C15" s="25">
        <f>SCCRT!N12</f>
        <v>2761769.89</v>
      </c>
      <c r="D15" s="26">
        <f>'CIG TAX'!N12</f>
        <v>858.58999999999992</v>
      </c>
      <c r="E15" s="26">
        <f>'LIQ TAX'!N12</f>
        <v>869.26</v>
      </c>
      <c r="F15" s="25">
        <f>RPTT!N12</f>
        <v>2060.85</v>
      </c>
      <c r="G15" s="25">
        <f>'Gov''t Services'!N12</f>
        <v>131055.05</v>
      </c>
      <c r="H15" s="27">
        <f t="shared" si="0"/>
        <v>3573340.9099999997</v>
      </c>
      <c r="I15" s="21"/>
      <c r="J15" s="21"/>
      <c r="K15" s="21"/>
    </row>
    <row r="16" spans="1:11">
      <c r="A16" s="21" t="s">
        <v>17</v>
      </c>
      <c r="B16" s="25">
        <f>BCCRT!N13</f>
        <v>1313869.98</v>
      </c>
      <c r="C16" s="25">
        <f>SCCRT!N13</f>
        <v>4942542.6500000004</v>
      </c>
      <c r="D16" s="26">
        <f>'CIG TAX'!N13</f>
        <v>8252.64</v>
      </c>
      <c r="E16" s="26">
        <f>'LIQ TAX'!N13</f>
        <v>8355.18</v>
      </c>
      <c r="F16" s="25">
        <f>RPTT!N13</f>
        <v>46877.05</v>
      </c>
      <c r="G16" s="25">
        <f>'Gov''t Services'!N13</f>
        <v>680490.53</v>
      </c>
      <c r="H16" s="27">
        <f t="shared" si="0"/>
        <v>7000388.0300000003</v>
      </c>
      <c r="I16" s="21"/>
      <c r="J16" s="21"/>
      <c r="K16" s="21"/>
    </row>
    <row r="17" spans="1:11">
      <c r="A17" s="21" t="s">
        <v>18</v>
      </c>
      <c r="B17" s="25">
        <f>BCCRT!N14</f>
        <v>466249.72</v>
      </c>
      <c r="C17" s="25">
        <f>SCCRT!N14</f>
        <v>1757149.32</v>
      </c>
      <c r="D17" s="26">
        <f>'CIG TAX'!N14</f>
        <v>2899.86</v>
      </c>
      <c r="E17" s="26">
        <f>'LIQ TAX'!N14</f>
        <v>2935.87</v>
      </c>
      <c r="F17" s="25">
        <f>RPTT!N14</f>
        <v>11712.8</v>
      </c>
      <c r="G17" s="25">
        <f>'Gov''t Services'!N14</f>
        <v>291237.62</v>
      </c>
      <c r="H17" s="27">
        <f t="shared" si="0"/>
        <v>2532185.19</v>
      </c>
      <c r="I17" s="21"/>
      <c r="J17" s="21"/>
      <c r="K17" s="21"/>
    </row>
    <row r="18" spans="1:11">
      <c r="A18" s="21" t="s">
        <v>19</v>
      </c>
      <c r="B18" s="25">
        <f>BCCRT!N15</f>
        <v>108324.78</v>
      </c>
      <c r="C18" s="25">
        <f>SCCRT!N15</f>
        <v>445071.8</v>
      </c>
      <c r="D18" s="26">
        <f>'CIG TAX'!N15</f>
        <v>2192.86</v>
      </c>
      <c r="E18" s="26">
        <f>'LIQ TAX'!N15</f>
        <v>2220.09</v>
      </c>
      <c r="F18" s="25">
        <f>RPTT!N15</f>
        <v>10836.65</v>
      </c>
      <c r="G18" s="25">
        <f>'Gov''t Services'!N15</f>
        <v>193035.23</v>
      </c>
      <c r="H18" s="27">
        <f t="shared" si="0"/>
        <v>761681.40999999992</v>
      </c>
      <c r="I18" s="21"/>
      <c r="J18" s="21"/>
      <c r="K18" s="21"/>
    </row>
    <row r="19" spans="1:11">
      <c r="A19" s="21" t="s">
        <v>20</v>
      </c>
      <c r="B19" s="25">
        <f>BCCRT!N16</f>
        <v>1836542.2399999998</v>
      </c>
      <c r="C19" s="25">
        <f>SCCRT!N16</f>
        <v>5728472.2899999991</v>
      </c>
      <c r="D19" s="26">
        <f>'CIG TAX'!N16</f>
        <v>30188.13</v>
      </c>
      <c r="E19" s="26">
        <f>'LIQ TAX'!N16</f>
        <v>30563.18</v>
      </c>
      <c r="F19" s="25">
        <f>RPTT!N16</f>
        <v>307751.95</v>
      </c>
      <c r="G19" s="25">
        <f>'Gov''t Services'!N16</f>
        <v>1670574.3</v>
      </c>
      <c r="H19" s="27">
        <f t="shared" si="0"/>
        <v>9604092.0899999999</v>
      </c>
      <c r="I19" s="21"/>
      <c r="J19" s="21"/>
      <c r="K19" s="21"/>
    </row>
    <row r="20" spans="1:11">
      <c r="A20" s="21" t="s">
        <v>21</v>
      </c>
      <c r="B20" s="25">
        <f>BCCRT!N17</f>
        <v>120056.95999999999</v>
      </c>
      <c r="C20" s="25">
        <f>SCCRT!N17</f>
        <v>644869.80000000005</v>
      </c>
      <c r="D20" s="26">
        <f>'CIG TAX'!N17</f>
        <v>2211.4</v>
      </c>
      <c r="E20" s="26">
        <f>'LIQ TAX'!N17</f>
        <v>2238.87</v>
      </c>
      <c r="F20" s="25">
        <f>RPTT!N17</f>
        <v>3726.35</v>
      </c>
      <c r="G20" s="25">
        <f>'Gov''t Services'!N17</f>
        <v>162963.60999999999</v>
      </c>
      <c r="H20" s="27">
        <f t="shared" si="0"/>
        <v>936066.99</v>
      </c>
      <c r="I20" s="21"/>
      <c r="J20" s="21"/>
      <c r="K20" s="21"/>
    </row>
    <row r="21" spans="1:11">
      <c r="A21" s="21" t="s">
        <v>22</v>
      </c>
      <c r="B21" s="25">
        <f>BCCRT!N18</f>
        <v>1961842.5199999998</v>
      </c>
      <c r="C21" s="25">
        <f>SCCRT!N18</f>
        <v>6640327.6699999999</v>
      </c>
      <c r="D21" s="26">
        <f>'CIG TAX'!N18</f>
        <v>24015.7</v>
      </c>
      <c r="E21" s="26">
        <f>'LIQ TAX'!N18</f>
        <v>24314.050000000003</v>
      </c>
      <c r="F21" s="25">
        <f>RPTT!N18</f>
        <v>156728</v>
      </c>
      <c r="G21" s="25">
        <f>'Gov''t Services'!N18</f>
        <v>1210178.18</v>
      </c>
      <c r="H21" s="27">
        <f t="shared" si="0"/>
        <v>10017406.119999999</v>
      </c>
      <c r="I21" s="21"/>
      <c r="J21" s="21"/>
      <c r="K21" s="21"/>
    </row>
    <row r="22" spans="1:11">
      <c r="A22" s="21" t="s">
        <v>23</v>
      </c>
      <c r="B22" s="25">
        <f>BCCRT!N19</f>
        <v>355925.87</v>
      </c>
      <c r="C22" s="25">
        <f>SCCRT!N19</f>
        <v>832172.12</v>
      </c>
      <c r="D22" s="26">
        <f>'CIG TAX'!N19</f>
        <v>3330.53</v>
      </c>
      <c r="E22" s="26">
        <f>'LIQ TAX'!N19</f>
        <v>3371.9199999999996</v>
      </c>
      <c r="F22" s="25">
        <f>RPTT!N19</f>
        <v>9615.1</v>
      </c>
      <c r="G22" s="25">
        <f>'Gov''t Services'!N19</f>
        <v>247078.55</v>
      </c>
      <c r="H22" s="27">
        <f t="shared" si="0"/>
        <v>1451494.09</v>
      </c>
      <c r="I22" s="21"/>
      <c r="J22" s="21"/>
      <c r="K22" s="21"/>
    </row>
    <row r="23" spans="1:11">
      <c r="A23" s="21" t="s">
        <v>24</v>
      </c>
      <c r="B23" s="25">
        <f>BCCRT!N20</f>
        <v>1333767.8500000001</v>
      </c>
      <c r="C23" s="25">
        <f>SCCRT!N20</f>
        <v>5413243.3600000003</v>
      </c>
      <c r="D23" s="26">
        <f>'CIG TAX'!N20</f>
        <v>2066.2800000000002</v>
      </c>
      <c r="E23" s="26">
        <f>'LIQ TAX'!N20</f>
        <v>2091.9499999999998</v>
      </c>
      <c r="F23" s="25">
        <f>RPTT!N20</f>
        <v>35521.199999999997</v>
      </c>
      <c r="G23" s="25">
        <f>'Gov''t Services'!N20</f>
        <v>185487.54</v>
      </c>
      <c r="H23" s="27">
        <f t="shared" si="0"/>
        <v>6972178.1800000016</v>
      </c>
      <c r="I23" s="21"/>
      <c r="J23" s="21"/>
      <c r="K23" s="21"/>
    </row>
    <row r="24" spans="1:11">
      <c r="A24" s="21" t="s">
        <v>25</v>
      </c>
      <c r="B24" s="25">
        <f>BCCRT!N21</f>
        <v>21788441.98</v>
      </c>
      <c r="C24" s="25">
        <f>SCCRT!N21</f>
        <v>75540888</v>
      </c>
      <c r="D24" s="26">
        <f>'CIG TAX'!N21</f>
        <v>238225.48</v>
      </c>
      <c r="E24" s="26">
        <f>'LIQ TAX'!N21</f>
        <v>241185.18</v>
      </c>
      <c r="F24" s="25">
        <f>RPTT!N21</f>
        <v>3125695.65</v>
      </c>
      <c r="G24" s="25">
        <f>'Gov''t Services'!N21</f>
        <v>14489896.23</v>
      </c>
      <c r="H24" s="27">
        <f t="shared" si="0"/>
        <v>115424332.52000003</v>
      </c>
      <c r="I24" s="21"/>
      <c r="J24" s="21"/>
      <c r="K24" s="21"/>
    </row>
    <row r="25" spans="1:11">
      <c r="A25" s="21" t="s">
        <v>26</v>
      </c>
      <c r="B25" s="28">
        <f>BCCRT!N22</f>
        <v>620860.49</v>
      </c>
      <c r="C25" s="28">
        <f>SCCRT!N22</f>
        <v>2281934.9</v>
      </c>
      <c r="D25" s="29">
        <f>'CIG TAX'!N22</f>
        <v>4732.95</v>
      </c>
      <c r="E25" s="29">
        <f>'LIQ TAX'!N22</f>
        <v>4791.74</v>
      </c>
      <c r="F25" s="28">
        <f>RPTT!N22</f>
        <v>15475.39</v>
      </c>
      <c r="G25" s="28">
        <f>'Gov''t Services'!N22</f>
        <v>385125.13</v>
      </c>
      <c r="H25" s="30">
        <f t="shared" si="0"/>
        <v>3312920.6</v>
      </c>
      <c r="I25" s="21"/>
      <c r="J25" s="21"/>
      <c r="K25" s="21"/>
    </row>
    <row r="26" spans="1:11" ht="16.5">
      <c r="A26" s="21"/>
      <c r="B26" s="26"/>
      <c r="C26" s="26"/>
      <c r="D26" s="26"/>
      <c r="E26" s="31"/>
      <c r="F26" s="26"/>
      <c r="G26" s="26"/>
      <c r="H26" s="27"/>
      <c r="I26" s="21"/>
      <c r="J26" s="21"/>
      <c r="K26" s="21"/>
    </row>
    <row r="27" spans="1:11" ht="15.75" thickBot="1">
      <c r="A27" s="21" t="s">
        <v>9</v>
      </c>
      <c r="B27" s="32">
        <f>SUM(B9:B26)</f>
        <v>145842991.44999999</v>
      </c>
      <c r="C27" s="32">
        <f t="shared" ref="C27:H27" si="1">SUM(C9:C26)</f>
        <v>510502684.0200001</v>
      </c>
      <c r="D27" s="32">
        <f t="shared" si="1"/>
        <v>1521975.26</v>
      </c>
      <c r="E27" s="32">
        <f t="shared" si="1"/>
        <v>1540884.1300000001</v>
      </c>
      <c r="F27" s="32">
        <f t="shared" si="1"/>
        <v>13955261.279999999</v>
      </c>
      <c r="G27" s="32">
        <f t="shared" si="1"/>
        <v>79183992.819999978</v>
      </c>
      <c r="H27" s="32">
        <f t="shared" si="1"/>
        <v>752547788.96000016</v>
      </c>
      <c r="I27" s="21"/>
      <c r="J27" s="21"/>
      <c r="K27" s="21"/>
    </row>
    <row r="28" spans="1:11" ht="15.75" thickTop="1">
      <c r="A28" s="21"/>
      <c r="B28" s="21"/>
      <c r="C28" s="21"/>
      <c r="D28" s="21"/>
      <c r="E28" s="21"/>
      <c r="F28" s="21"/>
      <c r="G28" s="21"/>
      <c r="H28" s="33"/>
      <c r="I28" s="21"/>
      <c r="J28" s="21"/>
      <c r="K28" s="21"/>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heetViews>
  <sheetFormatPr defaultRowHeight="12.75"/>
  <cols>
    <col min="1" max="1" width="42.42578125" style="35" customWidth="1"/>
    <col min="2" max="2" width="24.85546875" style="35" bestFit="1" customWidth="1"/>
    <col min="3" max="7" width="22.28515625" style="35" bestFit="1" customWidth="1"/>
    <col min="8" max="8" width="26.28515625" style="35" bestFit="1" customWidth="1"/>
    <col min="9" max="9" width="24.85546875" style="35" bestFit="1" customWidth="1"/>
    <col min="10" max="12" width="22.28515625" style="35" bestFit="1" customWidth="1"/>
    <col min="13" max="13" width="26.28515625" style="35" bestFit="1" customWidth="1"/>
    <col min="14" max="14" width="24.85546875" style="35" bestFit="1" customWidth="1"/>
    <col min="15" max="256" width="9.140625" style="35"/>
    <col min="257" max="257" width="42.42578125" style="35" customWidth="1"/>
    <col min="258" max="259" width="15" style="35" bestFit="1" customWidth="1"/>
    <col min="260" max="269" width="14" style="35" bestFit="1" customWidth="1"/>
    <col min="270" max="270" width="15" style="35" bestFit="1" customWidth="1"/>
    <col min="271" max="512" width="9.140625" style="35"/>
    <col min="513" max="513" width="42.42578125" style="35" customWidth="1"/>
    <col min="514" max="515" width="15" style="35" bestFit="1" customWidth="1"/>
    <col min="516" max="525" width="14" style="35" bestFit="1" customWidth="1"/>
    <col min="526" max="526" width="15" style="35" bestFit="1" customWidth="1"/>
    <col min="527" max="768" width="9.140625" style="35"/>
    <col min="769" max="769" width="42.42578125" style="35" customWidth="1"/>
    <col min="770" max="771" width="15" style="35" bestFit="1" customWidth="1"/>
    <col min="772" max="781" width="14" style="35" bestFit="1" customWidth="1"/>
    <col min="782" max="782" width="15" style="35" bestFit="1" customWidth="1"/>
    <col min="783" max="1024" width="9.140625" style="35"/>
    <col min="1025" max="1025" width="42.42578125" style="35" customWidth="1"/>
    <col min="1026" max="1027" width="15" style="35" bestFit="1" customWidth="1"/>
    <col min="1028" max="1037" width="14" style="35" bestFit="1" customWidth="1"/>
    <col min="1038" max="1038" width="15" style="35" bestFit="1" customWidth="1"/>
    <col min="1039" max="1280" width="9.140625" style="35"/>
    <col min="1281" max="1281" width="42.42578125" style="35" customWidth="1"/>
    <col min="1282" max="1283" width="15" style="35" bestFit="1" customWidth="1"/>
    <col min="1284" max="1293" width="14" style="35" bestFit="1" customWidth="1"/>
    <col min="1294" max="1294" width="15" style="35" bestFit="1" customWidth="1"/>
    <col min="1295" max="1536" width="9.140625" style="35"/>
    <col min="1537" max="1537" width="42.42578125" style="35" customWidth="1"/>
    <col min="1538" max="1539" width="15" style="35" bestFit="1" customWidth="1"/>
    <col min="1540" max="1549" width="14" style="35" bestFit="1" customWidth="1"/>
    <col min="1550" max="1550" width="15" style="35" bestFit="1" customWidth="1"/>
    <col min="1551" max="1792" width="9.140625" style="35"/>
    <col min="1793" max="1793" width="42.42578125" style="35" customWidth="1"/>
    <col min="1794" max="1795" width="15" style="35" bestFit="1" customWidth="1"/>
    <col min="1796" max="1805" width="14" style="35" bestFit="1" customWidth="1"/>
    <col min="1806" max="1806" width="15" style="35" bestFit="1" customWidth="1"/>
    <col min="1807" max="2048" width="9.140625" style="35"/>
    <col min="2049" max="2049" width="42.42578125" style="35" customWidth="1"/>
    <col min="2050" max="2051" width="15" style="35" bestFit="1" customWidth="1"/>
    <col min="2052" max="2061" width="14" style="35" bestFit="1" customWidth="1"/>
    <col min="2062" max="2062" width="15" style="35" bestFit="1" customWidth="1"/>
    <col min="2063" max="2304" width="9.140625" style="35"/>
    <col min="2305" max="2305" width="42.42578125" style="35" customWidth="1"/>
    <col min="2306" max="2307" width="15" style="35" bestFit="1" customWidth="1"/>
    <col min="2308" max="2317" width="14" style="35" bestFit="1" customWidth="1"/>
    <col min="2318" max="2318" width="15" style="35" bestFit="1" customWidth="1"/>
    <col min="2319" max="2560" width="9.140625" style="35"/>
    <col min="2561" max="2561" width="42.42578125" style="35" customWidth="1"/>
    <col min="2562" max="2563" width="15" style="35" bestFit="1" customWidth="1"/>
    <col min="2564" max="2573" width="14" style="35" bestFit="1" customWidth="1"/>
    <col min="2574" max="2574" width="15" style="35" bestFit="1" customWidth="1"/>
    <col min="2575" max="2816" width="9.140625" style="35"/>
    <col min="2817" max="2817" width="42.42578125" style="35" customWidth="1"/>
    <col min="2818" max="2819" width="15" style="35" bestFit="1" customWidth="1"/>
    <col min="2820" max="2829" width="14" style="35" bestFit="1" customWidth="1"/>
    <col min="2830" max="2830" width="15" style="35" bestFit="1" customWidth="1"/>
    <col min="2831" max="3072" width="9.140625" style="35"/>
    <col min="3073" max="3073" width="42.42578125" style="35" customWidth="1"/>
    <col min="3074" max="3075" width="15" style="35" bestFit="1" customWidth="1"/>
    <col min="3076" max="3085" width="14" style="35" bestFit="1" customWidth="1"/>
    <col min="3086" max="3086" width="15" style="35" bestFit="1" customWidth="1"/>
    <col min="3087" max="3328" width="9.140625" style="35"/>
    <col min="3329" max="3329" width="42.42578125" style="35" customWidth="1"/>
    <col min="3330" max="3331" width="15" style="35" bestFit="1" customWidth="1"/>
    <col min="3332" max="3341" width="14" style="35" bestFit="1" customWidth="1"/>
    <col min="3342" max="3342" width="15" style="35" bestFit="1" customWidth="1"/>
    <col min="3343" max="3584" width="9.140625" style="35"/>
    <col min="3585" max="3585" width="42.42578125" style="35" customWidth="1"/>
    <col min="3586" max="3587" width="15" style="35" bestFit="1" customWidth="1"/>
    <col min="3588" max="3597" width="14" style="35" bestFit="1" customWidth="1"/>
    <col min="3598" max="3598" width="15" style="35" bestFit="1" customWidth="1"/>
    <col min="3599" max="3840" width="9.140625" style="35"/>
    <col min="3841" max="3841" width="42.42578125" style="35" customWidth="1"/>
    <col min="3842" max="3843" width="15" style="35" bestFit="1" customWidth="1"/>
    <col min="3844" max="3853" width="14" style="35" bestFit="1" customWidth="1"/>
    <col min="3854" max="3854" width="15" style="35" bestFit="1" customWidth="1"/>
    <col min="3855" max="4096" width="9.140625" style="35"/>
    <col min="4097" max="4097" width="42.42578125" style="35" customWidth="1"/>
    <col min="4098" max="4099" width="15" style="35" bestFit="1" customWidth="1"/>
    <col min="4100" max="4109" width="14" style="35" bestFit="1" customWidth="1"/>
    <col min="4110" max="4110" width="15" style="35" bestFit="1" customWidth="1"/>
    <col min="4111" max="4352" width="9.140625" style="35"/>
    <col min="4353" max="4353" width="42.42578125" style="35" customWidth="1"/>
    <col min="4354" max="4355" width="15" style="35" bestFit="1" customWidth="1"/>
    <col min="4356" max="4365" width="14" style="35" bestFit="1" customWidth="1"/>
    <col min="4366" max="4366" width="15" style="35" bestFit="1" customWidth="1"/>
    <col min="4367" max="4608" width="9.140625" style="35"/>
    <col min="4609" max="4609" width="42.42578125" style="35" customWidth="1"/>
    <col min="4610" max="4611" width="15" style="35" bestFit="1" customWidth="1"/>
    <col min="4612" max="4621" width="14" style="35" bestFit="1" customWidth="1"/>
    <col min="4622" max="4622" width="15" style="35" bestFit="1" customWidth="1"/>
    <col min="4623" max="4864" width="9.140625" style="35"/>
    <col min="4865" max="4865" width="42.42578125" style="35" customWidth="1"/>
    <col min="4866" max="4867" width="15" style="35" bestFit="1" customWidth="1"/>
    <col min="4868" max="4877" width="14" style="35" bestFit="1" customWidth="1"/>
    <col min="4878" max="4878" width="15" style="35" bestFit="1" customWidth="1"/>
    <col min="4879" max="5120" width="9.140625" style="35"/>
    <col min="5121" max="5121" width="42.42578125" style="35" customWidth="1"/>
    <col min="5122" max="5123" width="15" style="35" bestFit="1" customWidth="1"/>
    <col min="5124" max="5133" width="14" style="35" bestFit="1" customWidth="1"/>
    <col min="5134" max="5134" width="15" style="35" bestFit="1" customWidth="1"/>
    <col min="5135" max="5376" width="9.140625" style="35"/>
    <col min="5377" max="5377" width="42.42578125" style="35" customWidth="1"/>
    <col min="5378" max="5379" width="15" style="35" bestFit="1" customWidth="1"/>
    <col min="5380" max="5389" width="14" style="35" bestFit="1" customWidth="1"/>
    <col min="5390" max="5390" width="15" style="35" bestFit="1" customWidth="1"/>
    <col min="5391" max="5632" width="9.140625" style="35"/>
    <col min="5633" max="5633" width="42.42578125" style="35" customWidth="1"/>
    <col min="5634" max="5635" width="15" style="35" bestFit="1" customWidth="1"/>
    <col min="5636" max="5645" width="14" style="35" bestFit="1" customWidth="1"/>
    <col min="5646" max="5646" width="15" style="35" bestFit="1" customWidth="1"/>
    <col min="5647" max="5888" width="9.140625" style="35"/>
    <col min="5889" max="5889" width="42.42578125" style="35" customWidth="1"/>
    <col min="5890" max="5891" width="15" style="35" bestFit="1" customWidth="1"/>
    <col min="5892" max="5901" width="14" style="35" bestFit="1" customWidth="1"/>
    <col min="5902" max="5902" width="15" style="35" bestFit="1" customWidth="1"/>
    <col min="5903" max="6144" width="9.140625" style="35"/>
    <col min="6145" max="6145" width="42.42578125" style="35" customWidth="1"/>
    <col min="6146" max="6147" width="15" style="35" bestFit="1" customWidth="1"/>
    <col min="6148" max="6157" width="14" style="35" bestFit="1" customWidth="1"/>
    <col min="6158" max="6158" width="15" style="35" bestFit="1" customWidth="1"/>
    <col min="6159" max="6400" width="9.140625" style="35"/>
    <col min="6401" max="6401" width="42.42578125" style="35" customWidth="1"/>
    <col min="6402" max="6403" width="15" style="35" bestFit="1" customWidth="1"/>
    <col min="6404" max="6413" width="14" style="35" bestFit="1" customWidth="1"/>
    <col min="6414" max="6414" width="15" style="35" bestFit="1" customWidth="1"/>
    <col min="6415" max="6656" width="9.140625" style="35"/>
    <col min="6657" max="6657" width="42.42578125" style="35" customWidth="1"/>
    <col min="6658" max="6659" width="15" style="35" bestFit="1" customWidth="1"/>
    <col min="6660" max="6669" width="14" style="35" bestFit="1" customWidth="1"/>
    <col min="6670" max="6670" width="15" style="35" bestFit="1" customWidth="1"/>
    <col min="6671" max="6912" width="9.140625" style="35"/>
    <col min="6913" max="6913" width="42.42578125" style="35" customWidth="1"/>
    <col min="6914" max="6915" width="15" style="35" bestFit="1" customWidth="1"/>
    <col min="6916" max="6925" width="14" style="35" bestFit="1" customWidth="1"/>
    <col min="6926" max="6926" width="15" style="35" bestFit="1" customWidth="1"/>
    <col min="6927" max="7168" width="9.140625" style="35"/>
    <col min="7169" max="7169" width="42.42578125" style="35" customWidth="1"/>
    <col min="7170" max="7171" width="15" style="35" bestFit="1" customWidth="1"/>
    <col min="7172" max="7181" width="14" style="35" bestFit="1" customWidth="1"/>
    <col min="7182" max="7182" width="15" style="35" bestFit="1" customWidth="1"/>
    <col min="7183" max="7424" width="9.140625" style="35"/>
    <col min="7425" max="7425" width="42.42578125" style="35" customWidth="1"/>
    <col min="7426" max="7427" width="15" style="35" bestFit="1" customWidth="1"/>
    <col min="7428" max="7437" width="14" style="35" bestFit="1" customWidth="1"/>
    <col min="7438" max="7438" width="15" style="35" bestFit="1" customWidth="1"/>
    <col min="7439" max="7680" width="9.140625" style="35"/>
    <col min="7681" max="7681" width="42.42578125" style="35" customWidth="1"/>
    <col min="7682" max="7683" width="15" style="35" bestFit="1" customWidth="1"/>
    <col min="7684" max="7693" width="14" style="35" bestFit="1" customWidth="1"/>
    <col min="7694" max="7694" width="15" style="35" bestFit="1" customWidth="1"/>
    <col min="7695" max="7936" width="9.140625" style="35"/>
    <col min="7937" max="7937" width="42.42578125" style="35" customWidth="1"/>
    <col min="7938" max="7939" width="15" style="35" bestFit="1" customWidth="1"/>
    <col min="7940" max="7949" width="14" style="35" bestFit="1" customWidth="1"/>
    <col min="7950" max="7950" width="15" style="35" bestFit="1" customWidth="1"/>
    <col min="7951" max="8192" width="9.140625" style="35"/>
    <col min="8193" max="8193" width="42.42578125" style="35" customWidth="1"/>
    <col min="8194" max="8195" width="15" style="35" bestFit="1" customWidth="1"/>
    <col min="8196" max="8205" width="14" style="35" bestFit="1" customWidth="1"/>
    <col min="8206" max="8206" width="15" style="35" bestFit="1" customWidth="1"/>
    <col min="8207" max="8448" width="9.140625" style="35"/>
    <col min="8449" max="8449" width="42.42578125" style="35" customWidth="1"/>
    <col min="8450" max="8451" width="15" style="35" bestFit="1" customWidth="1"/>
    <col min="8452" max="8461" width="14" style="35" bestFit="1" customWidth="1"/>
    <col min="8462" max="8462" width="15" style="35" bestFit="1" customWidth="1"/>
    <col min="8463" max="8704" width="9.140625" style="35"/>
    <col min="8705" max="8705" width="42.42578125" style="35" customWidth="1"/>
    <col min="8706" max="8707" width="15" style="35" bestFit="1" customWidth="1"/>
    <col min="8708" max="8717" width="14" style="35" bestFit="1" customWidth="1"/>
    <col min="8718" max="8718" width="15" style="35" bestFit="1" customWidth="1"/>
    <col min="8719" max="8960" width="9.140625" style="35"/>
    <col min="8961" max="8961" width="42.42578125" style="35" customWidth="1"/>
    <col min="8962" max="8963" width="15" style="35" bestFit="1" customWidth="1"/>
    <col min="8964" max="8973" width="14" style="35" bestFit="1" customWidth="1"/>
    <col min="8974" max="8974" width="15" style="35" bestFit="1" customWidth="1"/>
    <col min="8975" max="9216" width="9.140625" style="35"/>
    <col min="9217" max="9217" width="42.42578125" style="35" customWidth="1"/>
    <col min="9218" max="9219" width="15" style="35" bestFit="1" customWidth="1"/>
    <col min="9220" max="9229" width="14" style="35" bestFit="1" customWidth="1"/>
    <col min="9230" max="9230" width="15" style="35" bestFit="1" customWidth="1"/>
    <col min="9231" max="9472" width="9.140625" style="35"/>
    <col min="9473" max="9473" width="42.42578125" style="35" customWidth="1"/>
    <col min="9474" max="9475" width="15" style="35" bestFit="1" customWidth="1"/>
    <col min="9476" max="9485" width="14" style="35" bestFit="1" customWidth="1"/>
    <col min="9486" max="9486" width="15" style="35" bestFit="1" customWidth="1"/>
    <col min="9487" max="9728" width="9.140625" style="35"/>
    <col min="9729" max="9729" width="42.42578125" style="35" customWidth="1"/>
    <col min="9730" max="9731" width="15" style="35" bestFit="1" customWidth="1"/>
    <col min="9732" max="9741" width="14" style="35" bestFit="1" customWidth="1"/>
    <col min="9742" max="9742" width="15" style="35" bestFit="1" customWidth="1"/>
    <col min="9743" max="9984" width="9.140625" style="35"/>
    <col min="9985" max="9985" width="42.42578125" style="35" customWidth="1"/>
    <col min="9986" max="9987" width="15" style="35" bestFit="1" customWidth="1"/>
    <col min="9988" max="9997" width="14" style="35" bestFit="1" customWidth="1"/>
    <col min="9998" max="9998" width="15" style="35" bestFit="1" customWidth="1"/>
    <col min="9999" max="10240" width="9.140625" style="35"/>
    <col min="10241" max="10241" width="42.42578125" style="35" customWidth="1"/>
    <col min="10242" max="10243" width="15" style="35" bestFit="1" customWidth="1"/>
    <col min="10244" max="10253" width="14" style="35" bestFit="1" customWidth="1"/>
    <col min="10254" max="10254" width="15" style="35" bestFit="1" customWidth="1"/>
    <col min="10255" max="10496" width="9.140625" style="35"/>
    <col min="10497" max="10497" width="42.42578125" style="35" customWidth="1"/>
    <col min="10498" max="10499" width="15" style="35" bestFit="1" customWidth="1"/>
    <col min="10500" max="10509" width="14" style="35" bestFit="1" customWidth="1"/>
    <col min="10510" max="10510" width="15" style="35" bestFit="1" customWidth="1"/>
    <col min="10511" max="10752" width="9.140625" style="35"/>
    <col min="10753" max="10753" width="42.42578125" style="35" customWidth="1"/>
    <col min="10754" max="10755" width="15" style="35" bestFit="1" customWidth="1"/>
    <col min="10756" max="10765" width="14" style="35" bestFit="1" customWidth="1"/>
    <col min="10766" max="10766" width="15" style="35" bestFit="1" customWidth="1"/>
    <col min="10767" max="11008" width="9.140625" style="35"/>
    <col min="11009" max="11009" width="42.42578125" style="35" customWidth="1"/>
    <col min="11010" max="11011" width="15" style="35" bestFit="1" customWidth="1"/>
    <col min="11012" max="11021" width="14" style="35" bestFit="1" customWidth="1"/>
    <col min="11022" max="11022" width="15" style="35" bestFit="1" customWidth="1"/>
    <col min="11023" max="11264" width="9.140625" style="35"/>
    <col min="11265" max="11265" width="42.42578125" style="35" customWidth="1"/>
    <col min="11266" max="11267" width="15" style="35" bestFit="1" customWidth="1"/>
    <col min="11268" max="11277" width="14" style="35" bestFit="1" customWidth="1"/>
    <col min="11278" max="11278" width="15" style="35" bestFit="1" customWidth="1"/>
    <col min="11279" max="11520" width="9.140625" style="35"/>
    <col min="11521" max="11521" width="42.42578125" style="35" customWidth="1"/>
    <col min="11522" max="11523" width="15" style="35" bestFit="1" customWidth="1"/>
    <col min="11524" max="11533" width="14" style="35" bestFit="1" customWidth="1"/>
    <col min="11534" max="11534" width="15" style="35" bestFit="1" customWidth="1"/>
    <col min="11535" max="11776" width="9.140625" style="35"/>
    <col min="11777" max="11777" width="42.42578125" style="35" customWidth="1"/>
    <col min="11778" max="11779" width="15" style="35" bestFit="1" customWidth="1"/>
    <col min="11780" max="11789" width="14" style="35" bestFit="1" customWidth="1"/>
    <col min="11790" max="11790" width="15" style="35" bestFit="1" customWidth="1"/>
    <col min="11791" max="12032" width="9.140625" style="35"/>
    <col min="12033" max="12033" width="42.42578125" style="35" customWidth="1"/>
    <col min="12034" max="12035" width="15" style="35" bestFit="1" customWidth="1"/>
    <col min="12036" max="12045" width="14" style="35" bestFit="1" customWidth="1"/>
    <col min="12046" max="12046" width="15" style="35" bestFit="1" customWidth="1"/>
    <col min="12047" max="12288" width="9.140625" style="35"/>
    <col min="12289" max="12289" width="42.42578125" style="35" customWidth="1"/>
    <col min="12290" max="12291" width="15" style="35" bestFit="1" customWidth="1"/>
    <col min="12292" max="12301" width="14" style="35" bestFit="1" customWidth="1"/>
    <col min="12302" max="12302" width="15" style="35" bestFit="1" customWidth="1"/>
    <col min="12303" max="12544" width="9.140625" style="35"/>
    <col min="12545" max="12545" width="42.42578125" style="35" customWidth="1"/>
    <col min="12546" max="12547" width="15" style="35" bestFit="1" customWidth="1"/>
    <col min="12548" max="12557" width="14" style="35" bestFit="1" customWidth="1"/>
    <col min="12558" max="12558" width="15" style="35" bestFit="1" customWidth="1"/>
    <col min="12559" max="12800" width="9.140625" style="35"/>
    <col min="12801" max="12801" width="42.42578125" style="35" customWidth="1"/>
    <col min="12802" max="12803" width="15" style="35" bestFit="1" customWidth="1"/>
    <col min="12804" max="12813" width="14" style="35" bestFit="1" customWidth="1"/>
    <col min="12814" max="12814" width="15" style="35" bestFit="1" customWidth="1"/>
    <col min="12815" max="13056" width="9.140625" style="35"/>
    <col min="13057" max="13057" width="42.42578125" style="35" customWidth="1"/>
    <col min="13058" max="13059" width="15" style="35" bestFit="1" customWidth="1"/>
    <col min="13060" max="13069" width="14" style="35" bestFit="1" customWidth="1"/>
    <col min="13070" max="13070" width="15" style="35" bestFit="1" customWidth="1"/>
    <col min="13071" max="13312" width="9.140625" style="35"/>
    <col min="13313" max="13313" width="42.42578125" style="35" customWidth="1"/>
    <col min="13314" max="13315" width="15" style="35" bestFit="1" customWidth="1"/>
    <col min="13316" max="13325" width="14" style="35" bestFit="1" customWidth="1"/>
    <col min="13326" max="13326" width="15" style="35" bestFit="1" customWidth="1"/>
    <col min="13327" max="13568" width="9.140625" style="35"/>
    <col min="13569" max="13569" width="42.42578125" style="35" customWidth="1"/>
    <col min="13570" max="13571" width="15" style="35" bestFit="1" customWidth="1"/>
    <col min="13572" max="13581" width="14" style="35" bestFit="1" customWidth="1"/>
    <col min="13582" max="13582" width="15" style="35" bestFit="1" customWidth="1"/>
    <col min="13583" max="13824" width="9.140625" style="35"/>
    <col min="13825" max="13825" width="42.42578125" style="35" customWidth="1"/>
    <col min="13826" max="13827" width="15" style="35" bestFit="1" customWidth="1"/>
    <col min="13828" max="13837" width="14" style="35" bestFit="1" customWidth="1"/>
    <col min="13838" max="13838" width="15" style="35" bestFit="1" customWidth="1"/>
    <col min="13839" max="14080" width="9.140625" style="35"/>
    <col min="14081" max="14081" width="42.42578125" style="35" customWidth="1"/>
    <col min="14082" max="14083" width="15" style="35" bestFit="1" customWidth="1"/>
    <col min="14084" max="14093" width="14" style="35" bestFit="1" customWidth="1"/>
    <col min="14094" max="14094" width="15" style="35" bestFit="1" customWidth="1"/>
    <col min="14095" max="14336" width="9.140625" style="35"/>
    <col min="14337" max="14337" width="42.42578125" style="35" customWidth="1"/>
    <col min="14338" max="14339" width="15" style="35" bestFit="1" customWidth="1"/>
    <col min="14340" max="14349" width="14" style="35" bestFit="1" customWidth="1"/>
    <col min="14350" max="14350" width="15" style="35" bestFit="1" customWidth="1"/>
    <col min="14351" max="14592" width="9.140625" style="35"/>
    <col min="14593" max="14593" width="42.42578125" style="35" customWidth="1"/>
    <col min="14594" max="14595" width="15" style="35" bestFit="1" customWidth="1"/>
    <col min="14596" max="14605" width="14" style="35" bestFit="1" customWidth="1"/>
    <col min="14606" max="14606" width="15" style="35" bestFit="1" customWidth="1"/>
    <col min="14607" max="14848" width="9.140625" style="35"/>
    <col min="14849" max="14849" width="42.42578125" style="35" customWidth="1"/>
    <col min="14850" max="14851" width="15" style="35" bestFit="1" customWidth="1"/>
    <col min="14852" max="14861" width="14" style="35" bestFit="1" customWidth="1"/>
    <col min="14862" max="14862" width="15" style="35" bestFit="1" customWidth="1"/>
    <col min="14863" max="15104" width="9.140625" style="35"/>
    <col min="15105" max="15105" width="42.42578125" style="35" customWidth="1"/>
    <col min="15106" max="15107" width="15" style="35" bestFit="1" customWidth="1"/>
    <col min="15108" max="15117" width="14" style="35" bestFit="1" customWidth="1"/>
    <col min="15118" max="15118" width="15" style="35" bestFit="1" customWidth="1"/>
    <col min="15119" max="15360" width="9.140625" style="35"/>
    <col min="15361" max="15361" width="42.42578125" style="35" customWidth="1"/>
    <col min="15362" max="15363" width="15" style="35" bestFit="1" customWidth="1"/>
    <col min="15364" max="15373" width="14" style="35" bestFit="1" customWidth="1"/>
    <col min="15374" max="15374" width="15" style="35" bestFit="1" customWidth="1"/>
    <col min="15375" max="15616" width="9.140625" style="35"/>
    <col min="15617" max="15617" width="42.42578125" style="35" customWidth="1"/>
    <col min="15618" max="15619" width="15" style="35" bestFit="1" customWidth="1"/>
    <col min="15620" max="15629" width="14" style="35" bestFit="1" customWidth="1"/>
    <col min="15630" max="15630" width="15" style="35" bestFit="1" customWidth="1"/>
    <col min="15631" max="15872" width="9.140625" style="35"/>
    <col min="15873" max="15873" width="42.42578125" style="35" customWidth="1"/>
    <col min="15874" max="15875" width="15" style="35" bestFit="1" customWidth="1"/>
    <col min="15876" max="15885" width="14" style="35" bestFit="1" customWidth="1"/>
    <col min="15886" max="15886" width="15" style="35" bestFit="1" customWidth="1"/>
    <col min="15887" max="16128" width="9.140625" style="35"/>
    <col min="16129" max="16129" width="42.42578125" style="35" customWidth="1"/>
    <col min="16130" max="16131" width="15" style="35" bestFit="1" customWidth="1"/>
    <col min="16132" max="16141" width="14" style="35" bestFit="1" customWidth="1"/>
    <col min="16142" max="16142" width="15" style="35" bestFit="1" customWidth="1"/>
    <col min="16143" max="16384" width="9.140625" style="35"/>
  </cols>
  <sheetData>
    <row r="1" spans="1:15" s="80" customFormat="1"/>
    <row r="2" spans="1:15" s="80" customFormat="1" ht="18">
      <c r="A2" s="81" t="s">
        <v>263</v>
      </c>
    </row>
    <row r="3" spans="1:15" s="80" customFormat="1"/>
    <row r="4" spans="1:15" s="80" customFormat="1" ht="14.25">
      <c r="A4" s="54"/>
      <c r="B4" s="54"/>
      <c r="C4" s="54"/>
      <c r="D4" s="54"/>
      <c r="E4" s="54"/>
      <c r="F4" s="54"/>
      <c r="G4" s="54"/>
      <c r="H4" s="54"/>
      <c r="I4" s="54"/>
      <c r="J4" s="54"/>
      <c r="K4" s="54"/>
      <c r="L4" s="54"/>
      <c r="M4" s="54"/>
      <c r="N4" s="54"/>
      <c r="O4" s="54"/>
    </row>
    <row r="5" spans="1:15" s="83" customFormat="1" ht="15">
      <c r="A5" s="82" t="s">
        <v>59</v>
      </c>
      <c r="B5" s="82" t="s">
        <v>27</v>
      </c>
      <c r="C5" s="82" t="s">
        <v>28</v>
      </c>
      <c r="D5" s="82" t="s">
        <v>29</v>
      </c>
      <c r="E5" s="82" t="s">
        <v>30</v>
      </c>
      <c r="F5" s="82" t="s">
        <v>31</v>
      </c>
      <c r="G5" s="82" t="s">
        <v>32</v>
      </c>
      <c r="H5" s="82" t="s">
        <v>33</v>
      </c>
      <c r="I5" s="82" t="s">
        <v>34</v>
      </c>
      <c r="J5" s="82" t="s">
        <v>35</v>
      </c>
      <c r="K5" s="82" t="s">
        <v>36</v>
      </c>
      <c r="L5" s="82" t="s">
        <v>37</v>
      </c>
      <c r="M5" s="82" t="s">
        <v>38</v>
      </c>
      <c r="N5" s="82" t="s">
        <v>9</v>
      </c>
      <c r="O5" s="54"/>
    </row>
    <row r="6" spans="1:15" s="80" customFormat="1" ht="15">
      <c r="A6" s="84" t="s">
        <v>60</v>
      </c>
      <c r="B6" s="54"/>
      <c r="C6" s="54"/>
      <c r="D6" s="54"/>
      <c r="E6" s="54"/>
      <c r="F6" s="54"/>
      <c r="G6" s="54"/>
      <c r="H6" s="54"/>
      <c r="I6" s="54"/>
      <c r="J6" s="54"/>
      <c r="K6" s="54"/>
      <c r="L6" s="54"/>
      <c r="M6" s="54"/>
      <c r="N6" s="54"/>
      <c r="O6" s="54"/>
    </row>
    <row r="7" spans="1:15" s="80" customFormat="1" ht="14.25">
      <c r="A7" s="38" t="s">
        <v>251</v>
      </c>
      <c r="B7" s="21"/>
      <c r="C7" s="21"/>
      <c r="D7" s="21"/>
      <c r="E7" s="21"/>
      <c r="F7" s="21"/>
      <c r="G7" s="21"/>
      <c r="H7" s="21"/>
      <c r="I7" s="21"/>
      <c r="J7" s="21"/>
      <c r="K7" s="21"/>
      <c r="L7" s="21"/>
      <c r="M7" s="21"/>
      <c r="N7" s="21"/>
      <c r="O7" s="54"/>
    </row>
    <row r="8" spans="1:15" s="80" customFormat="1" ht="14.25">
      <c r="A8" s="38"/>
      <c r="B8" s="21"/>
      <c r="C8" s="21"/>
      <c r="D8" s="21"/>
      <c r="E8" s="21"/>
      <c r="F8" s="21"/>
      <c r="G8" s="21"/>
      <c r="H8" s="21"/>
      <c r="I8" s="21"/>
      <c r="J8" s="21"/>
      <c r="K8" s="21"/>
      <c r="L8" s="21"/>
      <c r="M8" s="21"/>
      <c r="N8" s="21"/>
      <c r="O8" s="54"/>
    </row>
    <row r="9" spans="1:15" ht="14.25">
      <c r="A9" s="38" t="s">
        <v>95</v>
      </c>
      <c r="B9" s="85">
        <v>862.17</v>
      </c>
      <c r="C9" s="85">
        <v>862.17</v>
      </c>
      <c r="D9" s="85">
        <v>862.17</v>
      </c>
      <c r="E9" s="85">
        <v>862.17</v>
      </c>
      <c r="F9" s="85"/>
      <c r="G9" s="85"/>
      <c r="H9" s="85"/>
      <c r="I9" s="85"/>
      <c r="J9" s="85"/>
      <c r="K9" s="85"/>
      <c r="L9" s="85"/>
      <c r="M9" s="85"/>
      <c r="N9" s="86">
        <f t="shared" ref="N9:N32" si="0">SUM(B9:M9)</f>
        <v>3448.68</v>
      </c>
      <c r="O9" s="38"/>
    </row>
    <row r="10" spans="1:15" ht="14.25">
      <c r="A10" s="38" t="s">
        <v>96</v>
      </c>
      <c r="B10" s="85">
        <v>1006193.82</v>
      </c>
      <c r="C10" s="85">
        <v>1400263.37</v>
      </c>
      <c r="D10" s="85">
        <v>1294732.8400000001</v>
      </c>
      <c r="E10" s="85">
        <v>1267907.1499999999</v>
      </c>
      <c r="F10" s="85"/>
      <c r="G10" s="85"/>
      <c r="H10" s="85"/>
      <c r="I10" s="85"/>
      <c r="J10" s="85"/>
      <c r="K10" s="85"/>
      <c r="L10" s="85"/>
      <c r="M10" s="85"/>
      <c r="N10" s="86">
        <f t="shared" si="0"/>
        <v>4969097.18</v>
      </c>
      <c r="O10" s="38"/>
    </row>
    <row r="11" spans="1:15" ht="14.25">
      <c r="A11" s="38" t="s">
        <v>97</v>
      </c>
      <c r="B11" s="85">
        <v>47048.74</v>
      </c>
      <c r="C11" s="85">
        <v>65475.09</v>
      </c>
      <c r="D11" s="85">
        <v>60540.57</v>
      </c>
      <c r="E11" s="85">
        <v>59286.22</v>
      </c>
      <c r="F11" s="85"/>
      <c r="G11" s="85"/>
      <c r="H11" s="85"/>
      <c r="I11" s="85"/>
      <c r="J11" s="85"/>
      <c r="K11" s="85"/>
      <c r="L11" s="85"/>
      <c r="M11" s="85"/>
      <c r="N11" s="86">
        <f t="shared" si="0"/>
        <v>232350.62</v>
      </c>
      <c r="O11" s="38"/>
    </row>
    <row r="12" spans="1:15" ht="14.25">
      <c r="A12" s="38" t="s">
        <v>98</v>
      </c>
      <c r="B12" s="85">
        <v>39215070.990000002</v>
      </c>
      <c r="C12" s="85">
        <v>54573409.740000002</v>
      </c>
      <c r="D12" s="85">
        <v>50460496.823760934</v>
      </c>
      <c r="E12" s="85">
        <v>49415001.270000003</v>
      </c>
      <c r="F12" s="85"/>
      <c r="G12" s="85"/>
      <c r="H12" s="85"/>
      <c r="I12" s="85"/>
      <c r="J12" s="85"/>
      <c r="K12" s="85"/>
      <c r="L12" s="85"/>
      <c r="M12" s="85"/>
      <c r="N12" s="86">
        <f t="shared" si="0"/>
        <v>193663978.82376096</v>
      </c>
      <c r="O12" s="38"/>
    </row>
    <row r="13" spans="1:15" ht="14.25">
      <c r="A13" s="38" t="s">
        <v>99</v>
      </c>
      <c r="B13" s="85">
        <v>621899.59</v>
      </c>
      <c r="C13" s="85">
        <v>865462.7</v>
      </c>
      <c r="D13" s="85">
        <v>800237.3</v>
      </c>
      <c r="E13" s="85">
        <v>783657.11</v>
      </c>
      <c r="F13" s="85"/>
      <c r="G13" s="85"/>
      <c r="H13" s="85"/>
      <c r="I13" s="85"/>
      <c r="J13" s="85"/>
      <c r="K13" s="85"/>
      <c r="L13" s="85"/>
      <c r="M13" s="85"/>
      <c r="N13" s="86">
        <f t="shared" si="0"/>
        <v>3071256.6999999997</v>
      </c>
      <c r="O13" s="38"/>
    </row>
    <row r="14" spans="1:15" ht="14.25">
      <c r="A14" s="38" t="s">
        <v>100</v>
      </c>
      <c r="B14" s="85">
        <v>11494924.76</v>
      </c>
      <c r="C14" s="85">
        <v>15996840.560000001</v>
      </c>
      <c r="D14" s="85">
        <v>14791242.24</v>
      </c>
      <c r="E14" s="85">
        <v>14484781.16</v>
      </c>
      <c r="F14" s="85"/>
      <c r="G14" s="85"/>
      <c r="H14" s="85"/>
      <c r="I14" s="85"/>
      <c r="J14" s="85"/>
      <c r="K14" s="85"/>
      <c r="L14" s="85"/>
      <c r="M14" s="85"/>
      <c r="N14" s="86">
        <f t="shared" si="0"/>
        <v>56767788.719999999</v>
      </c>
      <c r="O14" s="38"/>
    </row>
    <row r="15" spans="1:15" ht="14.25">
      <c r="A15" s="38" t="s">
        <v>101</v>
      </c>
      <c r="B15" s="85">
        <v>29579462.469999999</v>
      </c>
      <c r="C15" s="85">
        <v>41164075.020000003</v>
      </c>
      <c r="D15" s="85">
        <v>38061753.670000002</v>
      </c>
      <c r="E15" s="85">
        <v>37273148.770000003</v>
      </c>
      <c r="F15" s="85"/>
      <c r="G15" s="85"/>
      <c r="H15" s="85"/>
      <c r="I15" s="85"/>
      <c r="J15" s="85"/>
      <c r="K15" s="85"/>
      <c r="L15" s="85"/>
      <c r="M15" s="85"/>
      <c r="N15" s="86">
        <f t="shared" si="0"/>
        <v>146078439.93000001</v>
      </c>
      <c r="O15" s="38"/>
    </row>
    <row r="16" spans="1:15" ht="14.25">
      <c r="A16" s="38" t="s">
        <v>102</v>
      </c>
      <c r="B16" s="85">
        <v>773001.83</v>
      </c>
      <c r="C16" s="85">
        <v>1075743.19</v>
      </c>
      <c r="D16" s="85">
        <v>994670.04</v>
      </c>
      <c r="E16" s="85">
        <v>974061.39</v>
      </c>
      <c r="F16" s="85"/>
      <c r="G16" s="85"/>
      <c r="H16" s="85"/>
      <c r="I16" s="85"/>
      <c r="J16" s="85"/>
      <c r="K16" s="85"/>
      <c r="L16" s="85"/>
      <c r="M16" s="85"/>
      <c r="N16" s="86">
        <f t="shared" si="0"/>
        <v>3817476.45</v>
      </c>
      <c r="O16" s="38"/>
    </row>
    <row r="17" spans="1:15" ht="14.25">
      <c r="A17" s="38" t="s">
        <v>103</v>
      </c>
      <c r="B17" s="85">
        <v>974597.87</v>
      </c>
      <c r="C17" s="85">
        <v>1356293.06</v>
      </c>
      <c r="D17" s="85">
        <v>1254076.3400000001</v>
      </c>
      <c r="E17" s="85">
        <v>1228093.02</v>
      </c>
      <c r="F17" s="85"/>
      <c r="G17" s="85"/>
      <c r="H17" s="85"/>
      <c r="I17" s="85"/>
      <c r="J17" s="85"/>
      <c r="K17" s="85"/>
      <c r="L17" s="85"/>
      <c r="M17" s="85"/>
      <c r="N17" s="86">
        <f t="shared" si="0"/>
        <v>4813060.290000001</v>
      </c>
      <c r="O17" s="38"/>
    </row>
    <row r="18" spans="1:15" ht="14.25">
      <c r="A18" s="38" t="s">
        <v>104</v>
      </c>
      <c r="B18" s="85">
        <v>73073.62</v>
      </c>
      <c r="C18" s="85">
        <v>101692.44</v>
      </c>
      <c r="D18" s="85">
        <v>94028.42</v>
      </c>
      <c r="E18" s="85">
        <v>92080.24</v>
      </c>
      <c r="F18" s="85"/>
      <c r="G18" s="85"/>
      <c r="H18" s="85"/>
      <c r="I18" s="85"/>
      <c r="J18" s="85"/>
      <c r="K18" s="85"/>
      <c r="L18" s="85"/>
      <c r="M18" s="85"/>
      <c r="N18" s="86">
        <f t="shared" si="0"/>
        <v>360874.72</v>
      </c>
      <c r="O18" s="38"/>
    </row>
    <row r="19" spans="1:15" ht="14.25">
      <c r="A19" s="38" t="s">
        <v>105</v>
      </c>
      <c r="B19" s="85">
        <v>5934234.0199999996</v>
      </c>
      <c r="C19" s="85">
        <v>8356250.8200000003</v>
      </c>
      <c r="D19" s="85">
        <v>7707642.6500000004</v>
      </c>
      <c r="E19" s="85">
        <v>7542767.5300000003</v>
      </c>
      <c r="F19" s="85"/>
      <c r="G19" s="85"/>
      <c r="H19" s="85"/>
      <c r="I19" s="85"/>
      <c r="J19" s="85"/>
      <c r="K19" s="85"/>
      <c r="L19" s="85"/>
      <c r="M19" s="85"/>
      <c r="N19" s="86">
        <f t="shared" si="0"/>
        <v>29540895.020000003</v>
      </c>
      <c r="O19" s="38"/>
    </row>
    <row r="20" spans="1:15" ht="14.25">
      <c r="A20" s="38" t="s">
        <v>106</v>
      </c>
      <c r="B20" s="85">
        <v>6840961.79</v>
      </c>
      <c r="C20" s="85">
        <v>9520181.9399999995</v>
      </c>
      <c r="D20" s="85">
        <v>8802695.5500000007</v>
      </c>
      <c r="E20" s="85">
        <v>8620311.6999999993</v>
      </c>
      <c r="F20" s="85"/>
      <c r="G20" s="85"/>
      <c r="H20" s="85"/>
      <c r="I20" s="85"/>
      <c r="J20" s="85"/>
      <c r="K20" s="85"/>
      <c r="L20" s="85"/>
      <c r="M20" s="85"/>
      <c r="N20" s="86">
        <f t="shared" si="0"/>
        <v>33784150.980000004</v>
      </c>
      <c r="O20" s="38"/>
    </row>
    <row r="21" spans="1:15" ht="14.25">
      <c r="A21" s="38" t="s">
        <v>107</v>
      </c>
      <c r="B21" s="85">
        <v>34922.01</v>
      </c>
      <c r="C21" s="85">
        <v>48598.99</v>
      </c>
      <c r="D21" s="85">
        <v>44936.34</v>
      </c>
      <c r="E21" s="85">
        <v>44005.3</v>
      </c>
      <c r="F21" s="85"/>
      <c r="G21" s="85"/>
      <c r="H21" s="85"/>
      <c r="I21" s="85"/>
      <c r="J21" s="85"/>
      <c r="K21" s="85"/>
      <c r="L21" s="85"/>
      <c r="M21" s="85"/>
      <c r="N21" s="86">
        <f t="shared" si="0"/>
        <v>172462.64</v>
      </c>
      <c r="O21" s="38"/>
    </row>
    <row r="22" spans="1:15" ht="14.25">
      <c r="A22" s="38" t="s">
        <v>108</v>
      </c>
      <c r="B22" s="85">
        <v>2627674.83</v>
      </c>
      <c r="C22" s="85">
        <v>3656787.33</v>
      </c>
      <c r="D22" s="85">
        <v>3381194.37</v>
      </c>
      <c r="E22" s="85">
        <v>3311139.1</v>
      </c>
      <c r="F22" s="85"/>
      <c r="G22" s="85"/>
      <c r="H22" s="85"/>
      <c r="I22" s="85"/>
      <c r="J22" s="85"/>
      <c r="K22" s="85"/>
      <c r="L22" s="85"/>
      <c r="M22" s="85"/>
      <c r="N22" s="86">
        <f t="shared" si="0"/>
        <v>12976795.630000001</v>
      </c>
      <c r="O22" s="38"/>
    </row>
    <row r="23" spans="1:15" ht="14.25">
      <c r="A23" s="38" t="s">
        <v>109</v>
      </c>
      <c r="B23" s="85">
        <v>20182.97</v>
      </c>
      <c r="C23" s="85">
        <v>28087.51</v>
      </c>
      <c r="D23" s="85">
        <v>25970.7</v>
      </c>
      <c r="E23" s="85">
        <v>25432.61</v>
      </c>
      <c r="F23" s="85"/>
      <c r="G23" s="85"/>
      <c r="H23" s="85"/>
      <c r="I23" s="85"/>
      <c r="J23" s="85"/>
      <c r="K23" s="85"/>
      <c r="L23" s="85"/>
      <c r="M23" s="85"/>
      <c r="N23" s="86">
        <f t="shared" si="0"/>
        <v>99673.79</v>
      </c>
      <c r="O23" s="38"/>
    </row>
    <row r="24" spans="1:15" ht="14.25">
      <c r="A24" s="38" t="s">
        <v>110</v>
      </c>
      <c r="B24" s="85">
        <v>1184646.8</v>
      </c>
      <c r="C24" s="85">
        <v>1648606.35</v>
      </c>
      <c r="D24" s="85">
        <v>1524359.5</v>
      </c>
      <c r="E24" s="85">
        <v>1492776.16</v>
      </c>
      <c r="F24" s="85"/>
      <c r="G24" s="85"/>
      <c r="H24" s="85"/>
      <c r="I24" s="85"/>
      <c r="J24" s="85"/>
      <c r="K24" s="85"/>
      <c r="L24" s="85"/>
      <c r="M24" s="85"/>
      <c r="N24" s="86">
        <f t="shared" si="0"/>
        <v>5850388.8100000005</v>
      </c>
      <c r="O24" s="38"/>
    </row>
    <row r="25" spans="1:15" ht="14.25">
      <c r="A25" s="38" t="s">
        <v>111</v>
      </c>
      <c r="B25" s="85">
        <v>105355.53</v>
      </c>
      <c r="C25" s="85">
        <v>146617.35999999999</v>
      </c>
      <c r="D25" s="85">
        <v>135567.57999999999</v>
      </c>
      <c r="E25" s="85">
        <v>132758.74</v>
      </c>
      <c r="F25" s="85"/>
      <c r="G25" s="85"/>
      <c r="H25" s="85"/>
      <c r="I25" s="85"/>
      <c r="J25" s="85"/>
      <c r="K25" s="85"/>
      <c r="L25" s="85"/>
      <c r="M25" s="85"/>
      <c r="N25" s="86">
        <f t="shared" si="0"/>
        <v>520299.20999999996</v>
      </c>
      <c r="O25" s="38"/>
    </row>
    <row r="26" spans="1:15" ht="14.25">
      <c r="A26" s="38" t="s">
        <v>112</v>
      </c>
      <c r="B26" s="85">
        <v>1533400.12</v>
      </c>
      <c r="C26" s="85">
        <v>2133946.7400000002</v>
      </c>
      <c r="D26" s="85">
        <v>1973122.32</v>
      </c>
      <c r="E26" s="85">
        <v>1932241.02</v>
      </c>
      <c r="F26" s="85"/>
      <c r="G26" s="85"/>
      <c r="H26" s="85"/>
      <c r="I26" s="85"/>
      <c r="J26" s="85"/>
      <c r="K26" s="85"/>
      <c r="L26" s="85"/>
      <c r="M26" s="85"/>
      <c r="N26" s="86">
        <f t="shared" si="0"/>
        <v>7572710.2000000011</v>
      </c>
      <c r="O26" s="38"/>
    </row>
    <row r="27" spans="1:15" ht="14.25">
      <c r="A27" s="38" t="s">
        <v>113</v>
      </c>
      <c r="B27" s="85">
        <v>60901.1</v>
      </c>
      <c r="C27" s="85">
        <v>84752.63</v>
      </c>
      <c r="D27" s="85">
        <v>78365.27</v>
      </c>
      <c r="E27" s="85">
        <v>76741.61</v>
      </c>
      <c r="F27" s="85"/>
      <c r="G27" s="85"/>
      <c r="H27" s="85"/>
      <c r="I27" s="85"/>
      <c r="J27" s="85"/>
      <c r="K27" s="85"/>
      <c r="L27" s="85"/>
      <c r="M27" s="85"/>
      <c r="N27" s="86">
        <f t="shared" si="0"/>
        <v>300760.61</v>
      </c>
      <c r="O27" s="38"/>
    </row>
    <row r="28" spans="1:15" ht="14.25">
      <c r="A28" s="38" t="s">
        <v>114</v>
      </c>
      <c r="B28" s="85">
        <v>5065582.93</v>
      </c>
      <c r="C28" s="85">
        <v>7049486.9800000004</v>
      </c>
      <c r="D28" s="85">
        <v>6518203.9699999997</v>
      </c>
      <c r="E28" s="85">
        <v>6383152.71</v>
      </c>
      <c r="F28" s="85"/>
      <c r="G28" s="85"/>
      <c r="H28" s="85"/>
      <c r="I28" s="85"/>
      <c r="J28" s="85"/>
      <c r="K28" s="85"/>
      <c r="L28" s="85"/>
      <c r="M28" s="85"/>
      <c r="N28" s="86">
        <f t="shared" si="0"/>
        <v>25016426.59</v>
      </c>
      <c r="O28" s="38"/>
    </row>
    <row r="29" spans="1:15" ht="14.25">
      <c r="A29" s="38" t="s">
        <v>115</v>
      </c>
      <c r="B29" s="85">
        <v>235709.01</v>
      </c>
      <c r="C29" s="85">
        <v>328022.98</v>
      </c>
      <c r="D29" s="85">
        <v>303301.59999999998</v>
      </c>
      <c r="E29" s="85">
        <v>297017.46999999997</v>
      </c>
      <c r="F29" s="85"/>
      <c r="G29" s="85"/>
      <c r="H29" s="85"/>
      <c r="I29" s="85"/>
      <c r="J29" s="85"/>
      <c r="K29" s="85"/>
      <c r="L29" s="85"/>
      <c r="M29" s="85"/>
      <c r="N29" s="86">
        <f t="shared" si="0"/>
        <v>1164051.06</v>
      </c>
      <c r="O29" s="38"/>
    </row>
    <row r="30" spans="1:15" ht="14.25">
      <c r="A30" s="38" t="s">
        <v>116</v>
      </c>
      <c r="B30" s="85">
        <v>2083250.75</v>
      </c>
      <c r="C30" s="85">
        <v>2899142.96</v>
      </c>
      <c r="D30" s="85">
        <v>2680649.7000000002</v>
      </c>
      <c r="E30" s="85">
        <v>2625109.0699999998</v>
      </c>
      <c r="F30" s="85"/>
      <c r="G30" s="85"/>
      <c r="H30" s="85"/>
      <c r="I30" s="85"/>
      <c r="J30" s="85"/>
      <c r="K30" s="85"/>
      <c r="L30" s="85"/>
      <c r="M30" s="85"/>
      <c r="N30" s="86">
        <f t="shared" si="0"/>
        <v>10288152.48</v>
      </c>
      <c r="O30" s="38"/>
    </row>
    <row r="31" spans="1:15" ht="14.25">
      <c r="A31" s="38" t="s">
        <v>117</v>
      </c>
      <c r="B31" s="85">
        <v>76740.37</v>
      </c>
      <c r="C31" s="85">
        <v>106795.26</v>
      </c>
      <c r="D31" s="85">
        <v>98746.65</v>
      </c>
      <c r="E31" s="85">
        <v>96700.71</v>
      </c>
      <c r="F31" s="85"/>
      <c r="G31" s="85"/>
      <c r="H31" s="85"/>
      <c r="I31" s="85"/>
      <c r="J31" s="85"/>
      <c r="K31" s="85"/>
      <c r="L31" s="85"/>
      <c r="M31" s="85"/>
      <c r="N31" s="86">
        <f t="shared" si="0"/>
        <v>378982.99000000005</v>
      </c>
      <c r="O31" s="38"/>
    </row>
    <row r="32" spans="1:15" ht="14.25">
      <c r="A32" s="38" t="s">
        <v>118</v>
      </c>
      <c r="B32" s="85">
        <v>14856.44</v>
      </c>
      <c r="C32" s="85">
        <v>20674.87</v>
      </c>
      <c r="D32" s="85">
        <v>19116.71</v>
      </c>
      <c r="E32" s="85">
        <v>18720.63</v>
      </c>
      <c r="F32" s="85"/>
      <c r="G32" s="85"/>
      <c r="H32" s="85"/>
      <c r="I32" s="85"/>
      <c r="J32" s="85"/>
      <c r="K32" s="85"/>
      <c r="L32" s="85"/>
      <c r="M32" s="85"/>
      <c r="N32" s="86">
        <f t="shared" si="0"/>
        <v>73368.649999999994</v>
      </c>
      <c r="O32" s="38"/>
    </row>
    <row r="33" spans="1:15" ht="14.25">
      <c r="B33" s="38"/>
      <c r="C33" s="38"/>
      <c r="D33" s="38"/>
      <c r="E33" s="38"/>
      <c r="F33" s="38"/>
      <c r="G33" s="38"/>
      <c r="H33" s="38"/>
      <c r="I33" s="38"/>
      <c r="J33" s="38"/>
      <c r="K33" s="38"/>
      <c r="L33" s="38"/>
      <c r="M33" s="38"/>
      <c r="N33" s="38"/>
      <c r="O33" s="38"/>
    </row>
    <row r="34" spans="1:15" ht="15">
      <c r="A34" s="87" t="s">
        <v>61</v>
      </c>
      <c r="B34" s="86">
        <f t="shared" ref="B34:N34" si="1">SUM(B9:B32)</f>
        <v>109604554.53000002</v>
      </c>
      <c r="C34" s="86">
        <f t="shared" si="1"/>
        <v>152628070.06</v>
      </c>
      <c r="D34" s="86">
        <f t="shared" si="1"/>
        <v>141106513.32376096</v>
      </c>
      <c r="E34" s="86">
        <f t="shared" si="1"/>
        <v>138177752.85999995</v>
      </c>
      <c r="F34" s="86">
        <f t="shared" si="1"/>
        <v>0</v>
      </c>
      <c r="G34" s="86">
        <f t="shared" si="1"/>
        <v>0</v>
      </c>
      <c r="H34" s="86">
        <f t="shared" si="1"/>
        <v>0</v>
      </c>
      <c r="I34" s="86">
        <f t="shared" si="1"/>
        <v>0</v>
      </c>
      <c r="J34" s="86">
        <f t="shared" si="1"/>
        <v>0</v>
      </c>
      <c r="K34" s="86">
        <f t="shared" si="1"/>
        <v>0</v>
      </c>
      <c r="L34" s="86">
        <f t="shared" si="1"/>
        <v>0</v>
      </c>
      <c r="M34" s="86">
        <f t="shared" si="1"/>
        <v>0</v>
      </c>
      <c r="N34" s="88">
        <f t="shared" si="1"/>
        <v>541516890.77376091</v>
      </c>
      <c r="O34" s="38"/>
    </row>
    <row r="35" spans="1:15" ht="14.25">
      <c r="A35" s="38"/>
      <c r="B35" s="38"/>
      <c r="C35" s="38"/>
      <c r="D35" s="38"/>
      <c r="E35" s="38"/>
      <c r="F35" s="38"/>
      <c r="G35" s="38"/>
      <c r="H35" s="38"/>
      <c r="I35" s="38"/>
      <c r="J35" s="38"/>
      <c r="K35" s="38"/>
      <c r="L35" s="38"/>
      <c r="M35" s="38"/>
      <c r="N35" s="38"/>
      <c r="O35" s="38"/>
    </row>
    <row r="36" spans="1:15" ht="48">
      <c r="A36" s="89" t="s">
        <v>254</v>
      </c>
      <c r="O36" s="38"/>
    </row>
    <row r="37" spans="1:15" ht="14.25">
      <c r="A37" s="89"/>
      <c r="O37" s="38"/>
    </row>
    <row r="38" spans="1:15" ht="14.25">
      <c r="A38" s="89"/>
      <c r="O38" s="38"/>
    </row>
    <row r="39" spans="1:15" ht="14.25">
      <c r="O39" s="38"/>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8" customWidth="1"/>
    <col min="2" max="2" width="20.85546875" style="38" bestFit="1" customWidth="1"/>
    <col min="3" max="6" width="14.140625" style="38" bestFit="1" customWidth="1"/>
    <col min="7" max="12" width="19.5703125" style="38" bestFit="1" customWidth="1"/>
    <col min="13" max="14" width="22.28515625" style="38" bestFit="1" customWidth="1"/>
    <col min="15" max="16384" width="9.140625" style="38"/>
  </cols>
  <sheetData>
    <row r="1" spans="1:14" s="54" customFormat="1"/>
    <row r="2" spans="1:14" s="54" customFormat="1" ht="18">
      <c r="A2" s="81" t="s">
        <v>264</v>
      </c>
    </row>
    <row r="3" spans="1:14" s="54" customFormat="1"/>
    <row r="4" spans="1:14" s="54" customFormat="1"/>
    <row r="5" spans="1:14" s="54" customFormat="1" ht="15">
      <c r="A5" s="82" t="s">
        <v>59</v>
      </c>
      <c r="B5" s="82" t="s">
        <v>27</v>
      </c>
      <c r="C5" s="82" t="s">
        <v>28</v>
      </c>
      <c r="D5" s="82" t="s">
        <v>29</v>
      </c>
      <c r="E5" s="82" t="s">
        <v>30</v>
      </c>
      <c r="F5" s="82" t="s">
        <v>31</v>
      </c>
      <c r="G5" s="82" t="s">
        <v>32</v>
      </c>
      <c r="H5" s="82" t="s">
        <v>33</v>
      </c>
      <c r="I5" s="82" t="s">
        <v>34</v>
      </c>
      <c r="J5" s="82" t="s">
        <v>35</v>
      </c>
      <c r="K5" s="82" t="s">
        <v>36</v>
      </c>
      <c r="L5" s="82" t="s">
        <v>37</v>
      </c>
      <c r="M5" s="82" t="s">
        <v>38</v>
      </c>
      <c r="N5" s="82" t="s">
        <v>9</v>
      </c>
    </row>
    <row r="6" spans="1:14" s="54" customFormat="1" ht="15">
      <c r="A6" s="84" t="s">
        <v>62</v>
      </c>
    </row>
    <row r="7" spans="1:14" s="54" customFormat="1">
      <c r="A7" s="38" t="s">
        <v>66</v>
      </c>
      <c r="B7" s="21"/>
      <c r="C7" s="21"/>
      <c r="D7" s="21"/>
      <c r="E7" s="21"/>
      <c r="F7" s="21"/>
      <c r="G7" s="21"/>
      <c r="H7" s="21"/>
      <c r="I7" s="21"/>
      <c r="J7" s="21"/>
      <c r="K7" s="21"/>
      <c r="L7" s="21"/>
      <c r="M7" s="21"/>
      <c r="N7" s="21"/>
    </row>
    <row r="8" spans="1:14" s="54" customFormat="1">
      <c r="A8" s="38"/>
      <c r="B8" s="21"/>
      <c r="C8" s="21"/>
      <c r="D8" s="21"/>
      <c r="E8" s="21"/>
      <c r="F8" s="21"/>
      <c r="G8" s="21"/>
      <c r="H8" s="21"/>
      <c r="I8" s="21"/>
      <c r="J8" s="21"/>
      <c r="K8" s="21"/>
      <c r="L8" s="21"/>
      <c r="M8" s="21"/>
      <c r="N8" s="21"/>
    </row>
    <row r="9" spans="1:14">
      <c r="A9" s="38" t="s">
        <v>194</v>
      </c>
      <c r="B9" s="85">
        <v>1588.67</v>
      </c>
      <c r="C9" s="114">
        <v>1588.67</v>
      </c>
      <c r="D9" s="114">
        <v>1588.67</v>
      </c>
      <c r="E9" s="85">
        <v>1588.67</v>
      </c>
      <c r="F9" s="85"/>
      <c r="G9" s="85"/>
      <c r="H9" s="85"/>
      <c r="I9" s="85"/>
      <c r="J9" s="85"/>
      <c r="K9" s="85"/>
      <c r="L9" s="85"/>
      <c r="M9" s="85"/>
      <c r="N9" s="86">
        <f>SUM(B9:M9)</f>
        <v>6354.68</v>
      </c>
    </row>
    <row r="10" spans="1:14">
      <c r="A10" s="38" t="s">
        <v>195</v>
      </c>
      <c r="B10" s="85">
        <v>191.97</v>
      </c>
      <c r="C10" s="114">
        <v>191.97</v>
      </c>
      <c r="D10" s="114">
        <v>191.97</v>
      </c>
      <c r="E10" s="85">
        <v>191.97</v>
      </c>
      <c r="F10" s="85"/>
      <c r="G10" s="85"/>
      <c r="H10" s="85"/>
      <c r="I10" s="85"/>
      <c r="J10" s="85"/>
      <c r="K10" s="85"/>
      <c r="L10" s="85"/>
      <c r="M10" s="85"/>
      <c r="N10" s="86">
        <f>SUM(B10:M10)</f>
        <v>767.88</v>
      </c>
    </row>
    <row r="11" spans="1:14">
      <c r="A11" s="38" t="s">
        <v>196</v>
      </c>
      <c r="B11" s="85">
        <v>15652.69</v>
      </c>
      <c r="C11" s="114">
        <v>27380.76</v>
      </c>
      <c r="D11" s="115">
        <v>21331.59</v>
      </c>
      <c r="E11" s="85">
        <v>24858.93</v>
      </c>
      <c r="F11" s="85"/>
      <c r="G11" s="85"/>
      <c r="H11" s="85"/>
      <c r="I11" s="85"/>
      <c r="J11" s="85"/>
      <c r="K11" s="85"/>
      <c r="L11" s="85"/>
      <c r="M11" s="85"/>
      <c r="N11" s="86">
        <f t="shared" ref="N11:N12" si="0">SUM(B11:M11)</f>
        <v>89223.97</v>
      </c>
    </row>
    <row r="12" spans="1:14">
      <c r="A12" s="38" t="s">
        <v>197</v>
      </c>
      <c r="B12" s="85">
        <v>1474569.4</v>
      </c>
      <c r="C12" s="114">
        <v>2590352.54</v>
      </c>
      <c r="D12" s="115">
        <v>2015032.1600000001</v>
      </c>
      <c r="E12" s="85">
        <v>2347088.1</v>
      </c>
      <c r="F12" s="85"/>
      <c r="G12" s="85"/>
      <c r="H12" s="85"/>
      <c r="I12" s="85"/>
      <c r="J12" s="85"/>
      <c r="K12" s="85"/>
      <c r="L12" s="85"/>
      <c r="M12" s="85"/>
      <c r="N12" s="86">
        <f t="shared" si="0"/>
        <v>8427042.1999999993</v>
      </c>
    </row>
    <row r="13" spans="1:14">
      <c r="A13" s="38" t="s">
        <v>198</v>
      </c>
      <c r="B13" s="85">
        <v>60017.91</v>
      </c>
      <c r="C13" s="114">
        <v>92800.75</v>
      </c>
      <c r="D13" s="115">
        <v>75855.92</v>
      </c>
      <c r="E13" s="85">
        <v>86399.53</v>
      </c>
      <c r="F13" s="85"/>
      <c r="G13" s="85"/>
      <c r="H13" s="85"/>
      <c r="I13" s="85"/>
      <c r="J13" s="85"/>
      <c r="K13" s="85"/>
      <c r="L13" s="85"/>
      <c r="M13" s="85"/>
      <c r="N13" s="86">
        <f>SUM(B13:M13)</f>
        <v>315074.11</v>
      </c>
    </row>
    <row r="14" spans="1:14">
      <c r="A14" s="38" t="s">
        <v>88</v>
      </c>
      <c r="B14" s="85">
        <v>1076.21</v>
      </c>
      <c r="C14" s="114">
        <v>1879.05</v>
      </c>
      <c r="D14" s="115">
        <v>1465.38</v>
      </c>
      <c r="E14" s="85">
        <v>1698.8</v>
      </c>
      <c r="F14" s="85"/>
      <c r="G14" s="85"/>
      <c r="H14" s="85"/>
      <c r="I14" s="85"/>
      <c r="J14" s="85"/>
      <c r="K14" s="85"/>
      <c r="L14" s="85"/>
      <c r="M14" s="85"/>
      <c r="N14" s="86">
        <f>SUM(B14:M14)</f>
        <v>6119.4400000000005</v>
      </c>
    </row>
    <row r="15" spans="1:14">
      <c r="A15" s="38" t="s">
        <v>199</v>
      </c>
      <c r="B15" s="85">
        <v>56682.879999999997</v>
      </c>
      <c r="C15" s="114">
        <v>98942.15</v>
      </c>
      <c r="D15" s="115">
        <v>77170.61</v>
      </c>
      <c r="E15" s="85">
        <v>89400.35</v>
      </c>
      <c r="F15" s="85"/>
      <c r="G15" s="85"/>
      <c r="H15" s="85"/>
      <c r="I15" s="85"/>
      <c r="J15" s="85"/>
      <c r="K15" s="85"/>
      <c r="L15" s="85"/>
      <c r="M15" s="85"/>
      <c r="N15" s="86">
        <f>SUM(B15:M15)</f>
        <v>322195.99</v>
      </c>
    </row>
    <row r="16" spans="1:14">
      <c r="A16" s="38" t="s">
        <v>200</v>
      </c>
      <c r="B16" s="85">
        <v>8250.85</v>
      </c>
      <c r="C16" s="114">
        <v>14397.23</v>
      </c>
      <c r="D16" s="115">
        <v>11231.27</v>
      </c>
      <c r="E16" s="85">
        <v>12998.73</v>
      </c>
      <c r="F16" s="85"/>
      <c r="G16" s="85"/>
      <c r="H16" s="85"/>
      <c r="I16" s="85"/>
      <c r="J16" s="85"/>
      <c r="K16" s="85"/>
      <c r="L16" s="85"/>
      <c r="M16" s="85"/>
      <c r="N16" s="86">
        <f t="shared" ref="N16:N17" si="1">SUM(B16:M16)</f>
        <v>46878.080000000002</v>
      </c>
    </row>
    <row r="17" spans="1:14">
      <c r="A17" s="38" t="s">
        <v>201</v>
      </c>
      <c r="B17" s="85">
        <v>7277.85</v>
      </c>
      <c r="C17" s="114">
        <v>12725.32</v>
      </c>
      <c r="D17" s="115">
        <v>9916.25</v>
      </c>
      <c r="E17" s="85">
        <v>11541.94</v>
      </c>
      <c r="F17" s="85"/>
      <c r="G17" s="85"/>
      <c r="H17" s="85"/>
      <c r="I17" s="85"/>
      <c r="J17" s="85"/>
      <c r="K17" s="85"/>
      <c r="L17" s="85"/>
      <c r="M17" s="85"/>
      <c r="N17" s="86">
        <f t="shared" si="1"/>
        <v>41461.360000000001</v>
      </c>
    </row>
    <row r="18" spans="1:14">
      <c r="A18" s="38" t="s">
        <v>202</v>
      </c>
      <c r="B18" s="85">
        <v>16152.53</v>
      </c>
      <c r="C18" s="114">
        <v>28200.53</v>
      </c>
      <c r="D18" s="115">
        <v>21992.85</v>
      </c>
      <c r="E18" s="85">
        <v>25492.42</v>
      </c>
      <c r="F18" s="85"/>
      <c r="G18" s="85"/>
      <c r="H18" s="85"/>
      <c r="I18" s="85"/>
      <c r="J18" s="85"/>
      <c r="K18" s="85"/>
      <c r="L18" s="85"/>
      <c r="M18" s="85"/>
      <c r="N18" s="86">
        <f t="shared" ref="N18:N21" si="2">SUM(B18:M18)</f>
        <v>91838.33</v>
      </c>
    </row>
    <row r="19" spans="1:14">
      <c r="A19" s="38" t="s">
        <v>203</v>
      </c>
      <c r="B19" s="85">
        <v>9340.4</v>
      </c>
      <c r="C19" s="114">
        <v>16294.62</v>
      </c>
      <c r="D19" s="85">
        <v>12713.01</v>
      </c>
      <c r="E19" s="85">
        <v>14704.04</v>
      </c>
      <c r="F19" s="85"/>
      <c r="G19" s="85"/>
      <c r="H19" s="85"/>
      <c r="I19" s="85"/>
      <c r="J19" s="85"/>
      <c r="K19" s="85"/>
      <c r="L19" s="85"/>
      <c r="M19" s="85"/>
      <c r="N19" s="86">
        <f t="shared" si="2"/>
        <v>53052.07</v>
      </c>
    </row>
    <row r="20" spans="1:14">
      <c r="A20" s="38" t="s">
        <v>204</v>
      </c>
      <c r="B20" s="85">
        <v>5843.59</v>
      </c>
      <c r="C20" s="114">
        <v>10215.64</v>
      </c>
      <c r="D20" s="85">
        <v>7961.35</v>
      </c>
      <c r="E20" s="85">
        <v>9261.83</v>
      </c>
      <c r="F20" s="85"/>
      <c r="G20" s="85"/>
      <c r="H20" s="85"/>
      <c r="I20" s="85"/>
      <c r="J20" s="85"/>
      <c r="K20" s="85"/>
      <c r="L20" s="85"/>
      <c r="M20" s="85"/>
      <c r="N20" s="86">
        <f t="shared" si="2"/>
        <v>33282.410000000003</v>
      </c>
    </row>
    <row r="21" spans="1:14">
      <c r="A21" s="38" t="s">
        <v>205</v>
      </c>
      <c r="B21" s="85">
        <v>29998.23</v>
      </c>
      <c r="C21" s="114">
        <v>52429.56</v>
      </c>
      <c r="D21" s="85">
        <v>40865.21</v>
      </c>
      <c r="E21" s="85">
        <v>86399.53</v>
      </c>
      <c r="F21" s="85"/>
      <c r="G21" s="85"/>
      <c r="H21" s="85"/>
      <c r="I21" s="85"/>
      <c r="J21" s="85"/>
      <c r="K21" s="85"/>
      <c r="L21" s="85"/>
      <c r="M21" s="85"/>
      <c r="N21" s="86">
        <f t="shared" si="2"/>
        <v>209692.53</v>
      </c>
    </row>
    <row r="23" spans="1:14" ht="15">
      <c r="A23" s="87" t="s">
        <v>63</v>
      </c>
      <c r="B23" s="86">
        <f t="shared" ref="B23:N23" si="3">SUM(B9:B21)</f>
        <v>1686643.18</v>
      </c>
      <c r="C23" s="86">
        <f t="shared" si="3"/>
        <v>2947398.7899999996</v>
      </c>
      <c r="D23" s="86">
        <f t="shared" si="3"/>
        <v>2297316.2399999998</v>
      </c>
      <c r="E23" s="86">
        <f t="shared" si="3"/>
        <v>2711624.8399999994</v>
      </c>
      <c r="F23" s="86">
        <f t="shared" si="3"/>
        <v>0</v>
      </c>
      <c r="G23" s="86">
        <f t="shared" si="3"/>
        <v>0</v>
      </c>
      <c r="H23" s="86">
        <f t="shared" si="3"/>
        <v>0</v>
      </c>
      <c r="I23" s="86">
        <f t="shared" si="3"/>
        <v>0</v>
      </c>
      <c r="J23" s="86">
        <f t="shared" si="3"/>
        <v>0</v>
      </c>
      <c r="K23" s="86">
        <f t="shared" si="3"/>
        <v>0</v>
      </c>
      <c r="L23" s="86">
        <f t="shared" si="3"/>
        <v>0</v>
      </c>
      <c r="M23" s="86">
        <f t="shared" si="3"/>
        <v>0</v>
      </c>
      <c r="N23" s="90">
        <f t="shared" si="3"/>
        <v>9642983.049999997</v>
      </c>
    </row>
    <row r="24" spans="1:14">
      <c r="B24" s="21"/>
      <c r="C24" s="21"/>
      <c r="D24" s="21"/>
      <c r="E24" s="21"/>
      <c r="F24" s="21"/>
      <c r="G24" s="21"/>
      <c r="H24" s="21"/>
      <c r="I24" s="21"/>
      <c r="J24" s="21"/>
      <c r="K24" s="21"/>
      <c r="L24" s="21"/>
      <c r="M24" s="21"/>
      <c r="N24" s="21"/>
    </row>
    <row r="25" spans="1:14" ht="48">
      <c r="A25" s="91" t="s">
        <v>252</v>
      </c>
    </row>
    <row r="33" spans="1:1">
      <c r="A33" s="38"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85" zoomScaleNormal="85" workbookViewId="0"/>
  </sheetViews>
  <sheetFormatPr defaultRowHeight="12.75"/>
  <cols>
    <col min="1" max="1" width="47" style="35" customWidth="1"/>
    <col min="2" max="3" width="15.7109375" style="35" bestFit="1" customWidth="1"/>
    <col min="4" max="4" width="16.42578125" style="35" customWidth="1"/>
    <col min="5" max="5" width="16" style="35" bestFit="1" customWidth="1"/>
    <col min="6" max="6" width="15.140625" style="35" bestFit="1" customWidth="1"/>
    <col min="7" max="12" width="20.85546875" style="35" bestFit="1" customWidth="1"/>
    <col min="13" max="13" width="26.5703125" style="35" customWidth="1"/>
    <col min="14" max="14" width="27.5703125" style="35" bestFit="1" customWidth="1"/>
    <col min="15" max="256" width="9.140625" style="35"/>
    <col min="257" max="257" width="39.140625" style="35" customWidth="1"/>
    <col min="258" max="269" width="14" style="35" bestFit="1" customWidth="1"/>
    <col min="270" max="270" width="15" style="35" bestFit="1" customWidth="1"/>
    <col min="271" max="512" width="9.140625" style="35"/>
    <col min="513" max="513" width="39.140625" style="35" customWidth="1"/>
    <col min="514" max="525" width="14" style="35" bestFit="1" customWidth="1"/>
    <col min="526" max="526" width="15" style="35" bestFit="1" customWidth="1"/>
    <col min="527" max="768" width="9.140625" style="35"/>
    <col min="769" max="769" width="39.140625" style="35" customWidth="1"/>
    <col min="770" max="781" width="14" style="35" bestFit="1" customWidth="1"/>
    <col min="782" max="782" width="15" style="35" bestFit="1" customWidth="1"/>
    <col min="783" max="1024" width="9.140625" style="35"/>
    <col min="1025" max="1025" width="39.140625" style="35" customWidth="1"/>
    <col min="1026" max="1037" width="14" style="35" bestFit="1" customWidth="1"/>
    <col min="1038" max="1038" width="15" style="35" bestFit="1" customWidth="1"/>
    <col min="1039" max="1280" width="9.140625" style="35"/>
    <col min="1281" max="1281" width="39.140625" style="35" customWidth="1"/>
    <col min="1282" max="1293" width="14" style="35" bestFit="1" customWidth="1"/>
    <col min="1294" max="1294" width="15" style="35" bestFit="1" customWidth="1"/>
    <col min="1295" max="1536" width="9.140625" style="35"/>
    <col min="1537" max="1537" width="39.140625" style="35" customWidth="1"/>
    <col min="1538" max="1549" width="14" style="35" bestFit="1" customWidth="1"/>
    <col min="1550" max="1550" width="15" style="35" bestFit="1" customWidth="1"/>
    <col min="1551" max="1792" width="9.140625" style="35"/>
    <col min="1793" max="1793" width="39.140625" style="35" customWidth="1"/>
    <col min="1794" max="1805" width="14" style="35" bestFit="1" customWidth="1"/>
    <col min="1806" max="1806" width="15" style="35" bestFit="1" customWidth="1"/>
    <col min="1807" max="2048" width="9.140625" style="35"/>
    <col min="2049" max="2049" width="39.140625" style="35" customWidth="1"/>
    <col min="2050" max="2061" width="14" style="35" bestFit="1" customWidth="1"/>
    <col min="2062" max="2062" width="15" style="35" bestFit="1" customWidth="1"/>
    <col min="2063" max="2304" width="9.140625" style="35"/>
    <col min="2305" max="2305" width="39.140625" style="35" customWidth="1"/>
    <col min="2306" max="2317" width="14" style="35" bestFit="1" customWidth="1"/>
    <col min="2318" max="2318" width="15" style="35" bestFit="1" customWidth="1"/>
    <col min="2319" max="2560" width="9.140625" style="35"/>
    <col min="2561" max="2561" width="39.140625" style="35" customWidth="1"/>
    <col min="2562" max="2573" width="14" style="35" bestFit="1" customWidth="1"/>
    <col min="2574" max="2574" width="15" style="35" bestFit="1" customWidth="1"/>
    <col min="2575" max="2816" width="9.140625" style="35"/>
    <col min="2817" max="2817" width="39.140625" style="35" customWidth="1"/>
    <col min="2818" max="2829" width="14" style="35" bestFit="1" customWidth="1"/>
    <col min="2830" max="2830" width="15" style="35" bestFit="1" customWidth="1"/>
    <col min="2831" max="3072" width="9.140625" style="35"/>
    <col min="3073" max="3073" width="39.140625" style="35" customWidth="1"/>
    <col min="3074" max="3085" width="14" style="35" bestFit="1" customWidth="1"/>
    <col min="3086" max="3086" width="15" style="35" bestFit="1" customWidth="1"/>
    <col min="3087" max="3328" width="9.140625" style="35"/>
    <col min="3329" max="3329" width="39.140625" style="35" customWidth="1"/>
    <col min="3330" max="3341" width="14" style="35" bestFit="1" customWidth="1"/>
    <col min="3342" max="3342" width="15" style="35" bestFit="1" customWidth="1"/>
    <col min="3343" max="3584" width="9.140625" style="35"/>
    <col min="3585" max="3585" width="39.140625" style="35" customWidth="1"/>
    <col min="3586" max="3597" width="14" style="35" bestFit="1" customWidth="1"/>
    <col min="3598" max="3598" width="15" style="35" bestFit="1" customWidth="1"/>
    <col min="3599" max="3840" width="9.140625" style="35"/>
    <col min="3841" max="3841" width="39.140625" style="35" customWidth="1"/>
    <col min="3842" max="3853" width="14" style="35" bestFit="1" customWidth="1"/>
    <col min="3854" max="3854" width="15" style="35" bestFit="1" customWidth="1"/>
    <col min="3855" max="4096" width="9.140625" style="35"/>
    <col min="4097" max="4097" width="39.140625" style="35" customWidth="1"/>
    <col min="4098" max="4109" width="14" style="35" bestFit="1" customWidth="1"/>
    <col min="4110" max="4110" width="15" style="35" bestFit="1" customWidth="1"/>
    <col min="4111" max="4352" width="9.140625" style="35"/>
    <col min="4353" max="4353" width="39.140625" style="35" customWidth="1"/>
    <col min="4354" max="4365" width="14" style="35" bestFit="1" customWidth="1"/>
    <col min="4366" max="4366" width="15" style="35" bestFit="1" customWidth="1"/>
    <col min="4367" max="4608" width="9.140625" style="35"/>
    <col min="4609" max="4609" width="39.140625" style="35" customWidth="1"/>
    <col min="4610" max="4621" width="14" style="35" bestFit="1" customWidth="1"/>
    <col min="4622" max="4622" width="15" style="35" bestFit="1" customWidth="1"/>
    <col min="4623" max="4864" width="9.140625" style="35"/>
    <col min="4865" max="4865" width="39.140625" style="35" customWidth="1"/>
    <col min="4866" max="4877" width="14" style="35" bestFit="1" customWidth="1"/>
    <col min="4878" max="4878" width="15" style="35" bestFit="1" customWidth="1"/>
    <col min="4879" max="5120" width="9.140625" style="35"/>
    <col min="5121" max="5121" width="39.140625" style="35" customWidth="1"/>
    <col min="5122" max="5133" width="14" style="35" bestFit="1" customWidth="1"/>
    <col min="5134" max="5134" width="15" style="35" bestFit="1" customWidth="1"/>
    <col min="5135" max="5376" width="9.140625" style="35"/>
    <col min="5377" max="5377" width="39.140625" style="35" customWidth="1"/>
    <col min="5378" max="5389" width="14" style="35" bestFit="1" customWidth="1"/>
    <col min="5390" max="5390" width="15" style="35" bestFit="1" customWidth="1"/>
    <col min="5391" max="5632" width="9.140625" style="35"/>
    <col min="5633" max="5633" width="39.140625" style="35" customWidth="1"/>
    <col min="5634" max="5645" width="14" style="35" bestFit="1" customWidth="1"/>
    <col min="5646" max="5646" width="15" style="35" bestFit="1" customWidth="1"/>
    <col min="5647" max="5888" width="9.140625" style="35"/>
    <col min="5889" max="5889" width="39.140625" style="35" customWidth="1"/>
    <col min="5890" max="5901" width="14" style="35" bestFit="1" customWidth="1"/>
    <col min="5902" max="5902" width="15" style="35" bestFit="1" customWidth="1"/>
    <col min="5903" max="6144" width="9.140625" style="35"/>
    <col min="6145" max="6145" width="39.140625" style="35" customWidth="1"/>
    <col min="6146" max="6157" width="14" style="35" bestFit="1" customWidth="1"/>
    <col min="6158" max="6158" width="15" style="35" bestFit="1" customWidth="1"/>
    <col min="6159" max="6400" width="9.140625" style="35"/>
    <col min="6401" max="6401" width="39.140625" style="35" customWidth="1"/>
    <col min="6402" max="6413" width="14" style="35" bestFit="1" customWidth="1"/>
    <col min="6414" max="6414" width="15" style="35" bestFit="1" customWidth="1"/>
    <col min="6415" max="6656" width="9.140625" style="35"/>
    <col min="6657" max="6657" width="39.140625" style="35" customWidth="1"/>
    <col min="6658" max="6669" width="14" style="35" bestFit="1" customWidth="1"/>
    <col min="6670" max="6670" width="15" style="35" bestFit="1" customWidth="1"/>
    <col min="6671" max="6912" width="9.140625" style="35"/>
    <col min="6913" max="6913" width="39.140625" style="35" customWidth="1"/>
    <col min="6914" max="6925" width="14" style="35" bestFit="1" customWidth="1"/>
    <col min="6926" max="6926" width="15" style="35" bestFit="1" customWidth="1"/>
    <col min="6927" max="7168" width="9.140625" style="35"/>
    <col min="7169" max="7169" width="39.140625" style="35" customWidth="1"/>
    <col min="7170" max="7181" width="14" style="35" bestFit="1" customWidth="1"/>
    <col min="7182" max="7182" width="15" style="35" bestFit="1" customWidth="1"/>
    <col min="7183" max="7424" width="9.140625" style="35"/>
    <col min="7425" max="7425" width="39.140625" style="35" customWidth="1"/>
    <col min="7426" max="7437" width="14" style="35" bestFit="1" customWidth="1"/>
    <col min="7438" max="7438" width="15" style="35" bestFit="1" customWidth="1"/>
    <col min="7439" max="7680" width="9.140625" style="35"/>
    <col min="7681" max="7681" width="39.140625" style="35" customWidth="1"/>
    <col min="7682" max="7693" width="14" style="35" bestFit="1" customWidth="1"/>
    <col min="7694" max="7694" width="15" style="35" bestFit="1" customWidth="1"/>
    <col min="7695" max="7936" width="9.140625" style="35"/>
    <col min="7937" max="7937" width="39.140625" style="35" customWidth="1"/>
    <col min="7938" max="7949" width="14" style="35" bestFit="1" customWidth="1"/>
    <col min="7950" max="7950" width="15" style="35" bestFit="1" customWidth="1"/>
    <col min="7951" max="8192" width="9.140625" style="35"/>
    <col min="8193" max="8193" width="39.140625" style="35" customWidth="1"/>
    <col min="8194" max="8205" width="14" style="35" bestFit="1" customWidth="1"/>
    <col min="8206" max="8206" width="15" style="35" bestFit="1" customWidth="1"/>
    <col min="8207" max="8448" width="9.140625" style="35"/>
    <col min="8449" max="8449" width="39.140625" style="35" customWidth="1"/>
    <col min="8450" max="8461" width="14" style="35" bestFit="1" customWidth="1"/>
    <col min="8462" max="8462" width="15" style="35" bestFit="1" customWidth="1"/>
    <col min="8463" max="8704" width="9.140625" style="35"/>
    <col min="8705" max="8705" width="39.140625" style="35" customWidth="1"/>
    <col min="8706" max="8717" width="14" style="35" bestFit="1" customWidth="1"/>
    <col min="8718" max="8718" width="15" style="35" bestFit="1" customWidth="1"/>
    <col min="8719" max="8960" width="9.140625" style="35"/>
    <col min="8961" max="8961" width="39.140625" style="35" customWidth="1"/>
    <col min="8962" max="8973" width="14" style="35" bestFit="1" customWidth="1"/>
    <col min="8974" max="8974" width="15" style="35" bestFit="1" customWidth="1"/>
    <col min="8975" max="9216" width="9.140625" style="35"/>
    <col min="9217" max="9217" width="39.140625" style="35" customWidth="1"/>
    <col min="9218" max="9229" width="14" style="35" bestFit="1" customWidth="1"/>
    <col min="9230" max="9230" width="15" style="35" bestFit="1" customWidth="1"/>
    <col min="9231" max="9472" width="9.140625" style="35"/>
    <col min="9473" max="9473" width="39.140625" style="35" customWidth="1"/>
    <col min="9474" max="9485" width="14" style="35" bestFit="1" customWidth="1"/>
    <col min="9486" max="9486" width="15" style="35" bestFit="1" customWidth="1"/>
    <col min="9487" max="9728" width="9.140625" style="35"/>
    <col min="9729" max="9729" width="39.140625" style="35" customWidth="1"/>
    <col min="9730" max="9741" width="14" style="35" bestFit="1" customWidth="1"/>
    <col min="9742" max="9742" width="15" style="35" bestFit="1" customWidth="1"/>
    <col min="9743" max="9984" width="9.140625" style="35"/>
    <col min="9985" max="9985" width="39.140625" style="35" customWidth="1"/>
    <col min="9986" max="9997" width="14" style="35" bestFit="1" customWidth="1"/>
    <col min="9998" max="9998" width="15" style="35" bestFit="1" customWidth="1"/>
    <col min="9999" max="10240" width="9.140625" style="35"/>
    <col min="10241" max="10241" width="39.140625" style="35" customWidth="1"/>
    <col min="10242" max="10253" width="14" style="35" bestFit="1" customWidth="1"/>
    <col min="10254" max="10254" width="15" style="35" bestFit="1" customWidth="1"/>
    <col min="10255" max="10496" width="9.140625" style="35"/>
    <col min="10497" max="10497" width="39.140625" style="35" customWidth="1"/>
    <col min="10498" max="10509" width="14" style="35" bestFit="1" customWidth="1"/>
    <col min="10510" max="10510" width="15" style="35" bestFit="1" customWidth="1"/>
    <col min="10511" max="10752" width="9.140625" style="35"/>
    <col min="10753" max="10753" width="39.140625" style="35" customWidth="1"/>
    <col min="10754" max="10765" width="14" style="35" bestFit="1" customWidth="1"/>
    <col min="10766" max="10766" width="15" style="35" bestFit="1" customWidth="1"/>
    <col min="10767" max="11008" width="9.140625" style="35"/>
    <col min="11009" max="11009" width="39.140625" style="35" customWidth="1"/>
    <col min="11010" max="11021" width="14" style="35" bestFit="1" customWidth="1"/>
    <col min="11022" max="11022" width="15" style="35" bestFit="1" customWidth="1"/>
    <col min="11023" max="11264" width="9.140625" style="35"/>
    <col min="11265" max="11265" width="39.140625" style="35" customWidth="1"/>
    <col min="11266" max="11277" width="14" style="35" bestFit="1" customWidth="1"/>
    <col min="11278" max="11278" width="15" style="35" bestFit="1" customWidth="1"/>
    <col min="11279" max="11520" width="9.140625" style="35"/>
    <col min="11521" max="11521" width="39.140625" style="35" customWidth="1"/>
    <col min="11522" max="11533" width="14" style="35" bestFit="1" customWidth="1"/>
    <col min="11534" max="11534" width="15" style="35" bestFit="1" customWidth="1"/>
    <col min="11535" max="11776" width="9.140625" style="35"/>
    <col min="11777" max="11777" width="39.140625" style="35" customWidth="1"/>
    <col min="11778" max="11789" width="14" style="35" bestFit="1" customWidth="1"/>
    <col min="11790" max="11790" width="15" style="35" bestFit="1" customWidth="1"/>
    <col min="11791" max="12032" width="9.140625" style="35"/>
    <col min="12033" max="12033" width="39.140625" style="35" customWidth="1"/>
    <col min="12034" max="12045" width="14" style="35" bestFit="1" customWidth="1"/>
    <col min="12046" max="12046" width="15" style="35" bestFit="1" customWidth="1"/>
    <col min="12047" max="12288" width="9.140625" style="35"/>
    <col min="12289" max="12289" width="39.140625" style="35" customWidth="1"/>
    <col min="12290" max="12301" width="14" style="35" bestFit="1" customWidth="1"/>
    <col min="12302" max="12302" width="15" style="35" bestFit="1" customWidth="1"/>
    <col min="12303" max="12544" width="9.140625" style="35"/>
    <col min="12545" max="12545" width="39.140625" style="35" customWidth="1"/>
    <col min="12546" max="12557" width="14" style="35" bestFit="1" customWidth="1"/>
    <col min="12558" max="12558" width="15" style="35" bestFit="1" customWidth="1"/>
    <col min="12559" max="12800" width="9.140625" style="35"/>
    <col min="12801" max="12801" width="39.140625" style="35" customWidth="1"/>
    <col min="12802" max="12813" width="14" style="35" bestFit="1" customWidth="1"/>
    <col min="12814" max="12814" width="15" style="35" bestFit="1" customWidth="1"/>
    <col min="12815" max="13056" width="9.140625" style="35"/>
    <col min="13057" max="13057" width="39.140625" style="35" customWidth="1"/>
    <col min="13058" max="13069" width="14" style="35" bestFit="1" customWidth="1"/>
    <col min="13070" max="13070" width="15" style="35" bestFit="1" customWidth="1"/>
    <col min="13071" max="13312" width="9.140625" style="35"/>
    <col min="13313" max="13313" width="39.140625" style="35" customWidth="1"/>
    <col min="13314" max="13325" width="14" style="35" bestFit="1" customWidth="1"/>
    <col min="13326" max="13326" width="15" style="35" bestFit="1" customWidth="1"/>
    <col min="13327" max="13568" width="9.140625" style="35"/>
    <col min="13569" max="13569" width="39.140625" style="35" customWidth="1"/>
    <col min="13570" max="13581" width="14" style="35" bestFit="1" customWidth="1"/>
    <col min="13582" max="13582" width="15" style="35" bestFit="1" customWidth="1"/>
    <col min="13583" max="13824" width="9.140625" style="35"/>
    <col min="13825" max="13825" width="39.140625" style="35" customWidth="1"/>
    <col min="13826" max="13837" width="14" style="35" bestFit="1" customWidth="1"/>
    <col min="13838" max="13838" width="15" style="35" bestFit="1" customWidth="1"/>
    <col min="13839" max="14080" width="9.140625" style="35"/>
    <col min="14081" max="14081" width="39.140625" style="35" customWidth="1"/>
    <col min="14082" max="14093" width="14" style="35" bestFit="1" customWidth="1"/>
    <col min="14094" max="14094" width="15" style="35" bestFit="1" customWidth="1"/>
    <col min="14095" max="14336" width="9.140625" style="35"/>
    <col min="14337" max="14337" width="39.140625" style="35" customWidth="1"/>
    <col min="14338" max="14349" width="14" style="35" bestFit="1" customWidth="1"/>
    <col min="14350" max="14350" width="15" style="35" bestFit="1" customWidth="1"/>
    <col min="14351" max="14592" width="9.140625" style="35"/>
    <col min="14593" max="14593" width="39.140625" style="35" customWidth="1"/>
    <col min="14594" max="14605" width="14" style="35" bestFit="1" customWidth="1"/>
    <col min="14606" max="14606" width="15" style="35" bestFit="1" customWidth="1"/>
    <col min="14607" max="14848" width="9.140625" style="35"/>
    <col min="14849" max="14849" width="39.140625" style="35" customWidth="1"/>
    <col min="14850" max="14861" width="14" style="35" bestFit="1" customWidth="1"/>
    <col min="14862" max="14862" width="15" style="35" bestFit="1" customWidth="1"/>
    <col min="14863" max="15104" width="9.140625" style="35"/>
    <col min="15105" max="15105" width="39.140625" style="35" customWidth="1"/>
    <col min="15106" max="15117" width="14" style="35" bestFit="1" customWidth="1"/>
    <col min="15118" max="15118" width="15" style="35" bestFit="1" customWidth="1"/>
    <col min="15119" max="15360" width="9.140625" style="35"/>
    <col min="15361" max="15361" width="39.140625" style="35" customWidth="1"/>
    <col min="15362" max="15373" width="14" style="35" bestFit="1" customWidth="1"/>
    <col min="15374" max="15374" width="15" style="35" bestFit="1" customWidth="1"/>
    <col min="15375" max="15616" width="9.140625" style="35"/>
    <col min="15617" max="15617" width="39.140625" style="35" customWidth="1"/>
    <col min="15618" max="15629" width="14" style="35" bestFit="1" customWidth="1"/>
    <col min="15630" max="15630" width="15" style="35" bestFit="1" customWidth="1"/>
    <col min="15631" max="15872" width="9.140625" style="35"/>
    <col min="15873" max="15873" width="39.140625" style="35" customWidth="1"/>
    <col min="15874" max="15885" width="14" style="35" bestFit="1" customWidth="1"/>
    <col min="15886" max="15886" width="15" style="35" bestFit="1" customWidth="1"/>
    <col min="15887" max="16128" width="9.140625" style="35"/>
    <col min="16129" max="16129" width="39.140625" style="35" customWidth="1"/>
    <col min="16130" max="16141" width="14" style="35" bestFit="1" customWidth="1"/>
    <col min="16142" max="16142" width="15" style="35" bestFit="1" customWidth="1"/>
    <col min="16143" max="16384" width="9.140625" style="35"/>
  </cols>
  <sheetData>
    <row r="1" spans="1:15" s="80" customFormat="1"/>
    <row r="2" spans="1:15" s="80" customFormat="1" ht="18">
      <c r="A2" s="81" t="s">
        <v>265</v>
      </c>
    </row>
    <row r="3" spans="1:15" s="80" customFormat="1"/>
    <row r="4" spans="1:15" s="80" customFormat="1" ht="14.25">
      <c r="A4" s="54"/>
      <c r="B4" s="54"/>
      <c r="C4" s="54"/>
      <c r="D4" s="54"/>
      <c r="E4" s="54"/>
      <c r="F4" s="54"/>
      <c r="G4" s="54"/>
      <c r="H4" s="54"/>
      <c r="I4" s="54"/>
      <c r="J4" s="54"/>
      <c r="K4" s="54"/>
      <c r="L4" s="54"/>
      <c r="M4" s="54"/>
      <c r="N4" s="54"/>
      <c r="O4" s="54"/>
    </row>
    <row r="5" spans="1:15" s="83" customFormat="1" ht="15">
      <c r="A5" s="82" t="s">
        <v>59</v>
      </c>
      <c r="B5" s="92" t="s">
        <v>27</v>
      </c>
      <c r="C5" s="92" t="s">
        <v>28</v>
      </c>
      <c r="D5" s="92" t="s">
        <v>29</v>
      </c>
      <c r="E5" s="92" t="s">
        <v>30</v>
      </c>
      <c r="F5" s="92" t="s">
        <v>31</v>
      </c>
      <c r="G5" s="92" t="s">
        <v>32</v>
      </c>
      <c r="H5" s="92" t="s">
        <v>33</v>
      </c>
      <c r="I5" s="92" t="s">
        <v>34</v>
      </c>
      <c r="J5" s="92" t="s">
        <v>35</v>
      </c>
      <c r="K5" s="92" t="s">
        <v>36</v>
      </c>
      <c r="L5" s="92" t="s">
        <v>37</v>
      </c>
      <c r="M5" s="92" t="s">
        <v>38</v>
      </c>
      <c r="N5" s="82" t="s">
        <v>9</v>
      </c>
      <c r="O5" s="54"/>
    </row>
    <row r="6" spans="1:15" s="80" customFormat="1" ht="15">
      <c r="A6" s="84" t="s">
        <v>64</v>
      </c>
      <c r="B6" s="54"/>
      <c r="C6" s="54"/>
      <c r="D6" s="54"/>
      <c r="E6" s="54"/>
      <c r="F6" s="54"/>
      <c r="G6" s="54"/>
      <c r="H6" s="54"/>
      <c r="I6" s="54"/>
      <c r="J6" s="54"/>
      <c r="K6" s="54"/>
      <c r="L6" s="54"/>
      <c r="M6" s="54"/>
      <c r="N6" s="54"/>
      <c r="O6" s="54"/>
    </row>
    <row r="7" spans="1:15" s="80" customFormat="1" ht="14.25">
      <c r="A7" s="38" t="s">
        <v>66</v>
      </c>
      <c r="B7" s="21"/>
      <c r="C7" s="21"/>
      <c r="D7" s="21"/>
      <c r="E7" s="21"/>
      <c r="F7" s="21"/>
      <c r="G7" s="21"/>
      <c r="H7" s="21"/>
      <c r="I7" s="21"/>
      <c r="J7" s="21"/>
      <c r="K7" s="21"/>
      <c r="L7" s="21"/>
      <c r="M7" s="21"/>
      <c r="N7" s="21"/>
      <c r="O7" s="54"/>
    </row>
    <row r="8" spans="1:15" s="80" customFormat="1" ht="14.25">
      <c r="A8" s="38"/>
      <c r="B8" s="21"/>
      <c r="C8" s="21"/>
      <c r="D8" s="21"/>
      <c r="E8" s="21"/>
      <c r="F8" s="21"/>
      <c r="G8" s="21"/>
      <c r="H8" s="21"/>
      <c r="I8" s="21"/>
      <c r="J8" s="21"/>
      <c r="K8" s="21"/>
      <c r="L8" s="21"/>
      <c r="M8" s="21"/>
      <c r="N8" s="21"/>
      <c r="O8" s="54"/>
    </row>
    <row r="9" spans="1:15" ht="14.25">
      <c r="A9" s="38" t="s">
        <v>231</v>
      </c>
      <c r="B9" s="93">
        <v>10995.33</v>
      </c>
      <c r="C9" s="115">
        <v>10995.33</v>
      </c>
      <c r="D9" s="115">
        <v>10995.33</v>
      </c>
      <c r="E9" s="93">
        <v>10995.33</v>
      </c>
      <c r="F9" s="93"/>
      <c r="G9" s="93"/>
      <c r="H9" s="93"/>
      <c r="I9" s="93"/>
      <c r="J9" s="93"/>
      <c r="K9" s="93"/>
      <c r="L9" s="93"/>
      <c r="M9" s="94"/>
      <c r="N9" s="21">
        <f>SUM(B9:M9)</f>
        <v>43981.32</v>
      </c>
      <c r="O9" s="38"/>
    </row>
    <row r="10" spans="1:15" ht="14.25">
      <c r="A10" s="38" t="s">
        <v>232</v>
      </c>
      <c r="B10" s="93">
        <v>5324.45</v>
      </c>
      <c r="C10" s="115">
        <v>5324.45</v>
      </c>
      <c r="D10" s="115">
        <v>5324.45</v>
      </c>
      <c r="E10" s="93">
        <v>5324.45</v>
      </c>
      <c r="F10" s="93"/>
      <c r="G10" s="93"/>
      <c r="H10" s="93"/>
      <c r="I10" s="93"/>
      <c r="J10" s="93"/>
      <c r="K10" s="93"/>
      <c r="L10" s="93"/>
      <c r="M10" s="94"/>
      <c r="N10" s="21">
        <f>SUM(B10:M10)</f>
        <v>21297.8</v>
      </c>
      <c r="O10" s="38"/>
    </row>
    <row r="11" spans="1:15" ht="14.25">
      <c r="A11" s="38" t="s">
        <v>233</v>
      </c>
      <c r="B11" s="93">
        <v>7125349.4299999997</v>
      </c>
      <c r="C11" s="115">
        <v>10997642.609999999</v>
      </c>
      <c r="D11" s="93">
        <v>8570115.8000000007</v>
      </c>
      <c r="E11" s="93">
        <v>8921261.9700000007</v>
      </c>
      <c r="F11" s="93"/>
      <c r="G11" s="93"/>
      <c r="H11" s="93"/>
      <c r="I11" s="93"/>
      <c r="J11" s="93"/>
      <c r="K11" s="93"/>
      <c r="L11" s="93"/>
      <c r="M11" s="94"/>
      <c r="N11" s="21">
        <f t="shared" ref="N11:N12" si="0">SUM(B11:M11)</f>
        <v>35614369.810000002</v>
      </c>
      <c r="O11" s="38"/>
    </row>
    <row r="12" spans="1:15" ht="14.25">
      <c r="A12" s="38" t="s">
        <v>234</v>
      </c>
      <c r="B12" s="93">
        <v>2868671.76</v>
      </c>
      <c r="C12" s="115">
        <v>4417374.6500000004</v>
      </c>
      <c r="D12" s="93">
        <v>3450335.93</v>
      </c>
      <c r="E12" s="93">
        <v>3588159.99</v>
      </c>
      <c r="F12" s="93"/>
      <c r="G12" s="93"/>
      <c r="H12" s="93"/>
      <c r="I12" s="93"/>
      <c r="J12" s="93"/>
      <c r="K12" s="93"/>
      <c r="L12" s="93"/>
      <c r="M12" s="94"/>
      <c r="N12" s="21">
        <f t="shared" si="0"/>
        <v>14324542.33</v>
      </c>
      <c r="O12" s="38"/>
    </row>
    <row r="13" spans="1:15" ht="14.25">
      <c r="A13" s="38" t="s">
        <v>235</v>
      </c>
      <c r="B13" s="93">
        <v>11748723.4</v>
      </c>
      <c r="C13" s="115">
        <v>18040998.52</v>
      </c>
      <c r="D13" s="93">
        <v>14130944.869999999</v>
      </c>
      <c r="E13" s="93">
        <v>14679842.48</v>
      </c>
      <c r="F13" s="93"/>
      <c r="G13" s="93"/>
      <c r="H13" s="93"/>
      <c r="I13" s="93"/>
      <c r="J13" s="93"/>
      <c r="K13" s="93"/>
      <c r="L13" s="93"/>
      <c r="M13" s="94"/>
      <c r="N13" s="21">
        <f>SUM(B13:M13)</f>
        <v>58600509.269999996</v>
      </c>
      <c r="O13" s="38"/>
    </row>
    <row r="14" spans="1:15" ht="14.25">
      <c r="A14" s="38" t="s">
        <v>88</v>
      </c>
      <c r="B14" s="93">
        <v>21219.3</v>
      </c>
      <c r="C14" s="115">
        <v>32258.65</v>
      </c>
      <c r="D14" s="93">
        <v>25521.82</v>
      </c>
      <c r="E14" s="93">
        <v>26397.71</v>
      </c>
      <c r="F14" s="93"/>
      <c r="G14" s="93"/>
      <c r="H14" s="93"/>
      <c r="I14" s="93"/>
      <c r="J14" s="93"/>
      <c r="K14" s="93"/>
      <c r="L14" s="93"/>
      <c r="M14" s="94"/>
      <c r="N14" s="21">
        <f>SUM(B14:M14)</f>
        <v>105397.47999999998</v>
      </c>
      <c r="O14" s="38"/>
    </row>
    <row r="15" spans="1:15" ht="14.25">
      <c r="A15" s="38" t="s">
        <v>236</v>
      </c>
      <c r="B15" s="93">
        <v>130171.76</v>
      </c>
      <c r="C15" s="115">
        <v>195573.86</v>
      </c>
      <c r="D15" s="93">
        <v>156565.95000000001</v>
      </c>
      <c r="E15" s="93">
        <v>161139.07</v>
      </c>
      <c r="F15" s="93"/>
      <c r="G15" s="93"/>
      <c r="H15" s="93"/>
      <c r="I15" s="93"/>
      <c r="J15" s="93"/>
      <c r="K15" s="93"/>
      <c r="L15" s="93"/>
      <c r="M15" s="94"/>
      <c r="N15" s="21">
        <f>SUM(B15:M15)</f>
        <v>643450.64</v>
      </c>
      <c r="O15" s="38"/>
    </row>
    <row r="16" spans="1:15" ht="14.25">
      <c r="A16" s="38" t="s">
        <v>237</v>
      </c>
      <c r="B16" s="93">
        <v>342399.45</v>
      </c>
      <c r="C16" s="115">
        <v>514951.15</v>
      </c>
      <c r="D16" s="93">
        <v>411825.83</v>
      </c>
      <c r="E16" s="93">
        <v>424034.23</v>
      </c>
      <c r="F16" s="93"/>
      <c r="G16" s="93"/>
      <c r="H16" s="93"/>
      <c r="I16" s="93"/>
      <c r="J16" s="93"/>
      <c r="K16" s="93"/>
      <c r="L16" s="93"/>
      <c r="M16" s="94"/>
      <c r="N16" s="21">
        <f t="shared" ref="N16:N17" si="1">SUM(B16:M16)</f>
        <v>1693210.6600000001</v>
      </c>
      <c r="O16" s="38"/>
    </row>
    <row r="17" spans="1:15" ht="14.25">
      <c r="A17" s="38" t="s">
        <v>238</v>
      </c>
      <c r="B17" s="93">
        <v>43058.77</v>
      </c>
      <c r="C17" s="115">
        <v>62685.62</v>
      </c>
      <c r="D17" s="93">
        <v>50322.86</v>
      </c>
      <c r="E17" s="93">
        <v>50093.65</v>
      </c>
      <c r="F17" s="93"/>
      <c r="G17" s="93"/>
      <c r="H17" s="93"/>
      <c r="I17" s="93"/>
      <c r="J17" s="93"/>
      <c r="K17" s="93"/>
      <c r="L17" s="93"/>
      <c r="M17" s="94"/>
      <c r="N17" s="21">
        <f t="shared" si="1"/>
        <v>206160.9</v>
      </c>
      <c r="O17" s="38"/>
    </row>
    <row r="18" spans="1:15" ht="14.25">
      <c r="A18" s="38" t="s">
        <v>239</v>
      </c>
      <c r="B18" s="93">
        <v>840399.03</v>
      </c>
      <c r="C18" s="115">
        <v>1273874.01</v>
      </c>
      <c r="D18" s="93">
        <v>1012268.62</v>
      </c>
      <c r="E18" s="93">
        <v>1044870.65</v>
      </c>
      <c r="F18" s="93"/>
      <c r="G18" s="93"/>
      <c r="H18" s="93"/>
      <c r="I18" s="93"/>
      <c r="J18" s="93"/>
      <c r="K18" s="93"/>
      <c r="L18" s="93"/>
      <c r="M18" s="94"/>
      <c r="N18" s="21">
        <f t="shared" ref="N18" si="2">SUM(B18:M18)</f>
        <v>4171412.31</v>
      </c>
      <c r="O18" s="38"/>
    </row>
    <row r="19" spans="1:15" ht="14.25">
      <c r="A19" s="38"/>
      <c r="B19" s="21"/>
      <c r="C19" s="21"/>
      <c r="D19" s="21"/>
      <c r="E19" s="21"/>
      <c r="F19" s="21"/>
      <c r="G19" s="21"/>
      <c r="H19" s="21"/>
      <c r="I19" s="21"/>
      <c r="J19" s="21"/>
      <c r="K19" s="21"/>
      <c r="L19" s="21"/>
      <c r="M19" s="21"/>
      <c r="N19" s="21"/>
      <c r="O19" s="38"/>
    </row>
    <row r="20" spans="1:15" ht="15">
      <c r="A20" s="87" t="s">
        <v>65</v>
      </c>
      <c r="B20" s="21">
        <f>SUM(B9:B18)</f>
        <v>23136312.68</v>
      </c>
      <c r="C20" s="21">
        <f>SUM(C9:C18)</f>
        <v>35551678.849999994</v>
      </c>
      <c r="D20" s="21">
        <f>SUM(D9:D18)</f>
        <v>27824221.459999997</v>
      </c>
      <c r="E20" s="21">
        <f t="shared" ref="E20:N20" si="3">SUM(E9:E19)</f>
        <v>28912119.529999997</v>
      </c>
      <c r="F20" s="21">
        <f t="shared" si="3"/>
        <v>0</v>
      </c>
      <c r="G20" s="21">
        <f t="shared" si="3"/>
        <v>0</v>
      </c>
      <c r="H20" s="21">
        <f t="shared" si="3"/>
        <v>0</v>
      </c>
      <c r="I20" s="21">
        <f t="shared" si="3"/>
        <v>0</v>
      </c>
      <c r="J20" s="21">
        <f t="shared" si="3"/>
        <v>0</v>
      </c>
      <c r="K20" s="21">
        <f t="shared" si="3"/>
        <v>0</v>
      </c>
      <c r="L20" s="21">
        <f t="shared" si="3"/>
        <v>0</v>
      </c>
      <c r="M20" s="21">
        <f t="shared" si="3"/>
        <v>0</v>
      </c>
      <c r="N20" s="88">
        <f t="shared" si="3"/>
        <v>115424332.52000001</v>
      </c>
      <c r="O20" s="38"/>
    </row>
    <row r="21" spans="1:15" ht="14.25">
      <c r="A21" s="38"/>
      <c r="B21" s="21"/>
      <c r="C21" s="21"/>
      <c r="D21" s="21"/>
      <c r="E21" s="21"/>
      <c r="F21" s="21"/>
      <c r="G21" s="21"/>
      <c r="H21" s="21"/>
      <c r="I21" s="21"/>
      <c r="J21" s="21"/>
      <c r="K21" s="21"/>
      <c r="L21" s="21"/>
      <c r="M21" s="21"/>
      <c r="N21" s="21"/>
      <c r="O21" s="38"/>
    </row>
    <row r="22" spans="1:15" ht="48">
      <c r="A22" s="91" t="s">
        <v>67</v>
      </c>
      <c r="B22" s="95"/>
      <c r="C22" s="95"/>
      <c r="D22" s="95"/>
      <c r="E22" s="95"/>
      <c r="F22" s="95"/>
      <c r="G22" s="95"/>
      <c r="H22" s="95"/>
      <c r="I22" s="95"/>
      <c r="J22" s="95"/>
      <c r="K22" s="95"/>
      <c r="L22" s="95"/>
      <c r="M22" s="95"/>
      <c r="N22" s="95"/>
    </row>
    <row r="25" spans="1:15" ht="14.25">
      <c r="A25" s="38"/>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sqref="A1:N1"/>
    </sheetView>
  </sheetViews>
  <sheetFormatPr defaultRowHeight="12.75"/>
  <cols>
    <col min="1" max="1" width="14.42578125" style="35" bestFit="1" customWidth="1"/>
    <col min="2" max="2" width="27.5703125" style="35" bestFit="1" customWidth="1"/>
    <col min="3" max="5" width="22.28515625" style="35" bestFit="1" customWidth="1"/>
    <col min="6" max="6" width="20.85546875" style="35" bestFit="1" customWidth="1"/>
    <col min="7" max="8" width="22.28515625" style="35" bestFit="1" customWidth="1"/>
    <col min="9" max="9" width="20.85546875" style="35" bestFit="1" customWidth="1"/>
    <col min="10" max="12" width="22.28515625" style="35" bestFit="1" customWidth="1"/>
    <col min="13" max="13" width="26.28515625" style="35" bestFit="1" customWidth="1"/>
    <col min="14" max="14" width="27.5703125" style="35" bestFit="1" customWidth="1"/>
    <col min="15" max="256" width="9.140625" style="35"/>
    <col min="257" max="257" width="14.42578125" style="35" bestFit="1" customWidth="1"/>
    <col min="258" max="266" width="14" style="35" bestFit="1" customWidth="1"/>
    <col min="267" max="269" width="14.7109375" style="35" customWidth="1"/>
    <col min="270" max="270" width="15.5703125" style="35" bestFit="1" customWidth="1"/>
    <col min="271" max="512" width="9.140625" style="35"/>
    <col min="513" max="513" width="14.42578125" style="35" bestFit="1" customWidth="1"/>
    <col min="514" max="522" width="14" style="35" bestFit="1" customWidth="1"/>
    <col min="523" max="525" width="14.7109375" style="35" customWidth="1"/>
    <col min="526" max="526" width="15.5703125" style="35" bestFit="1" customWidth="1"/>
    <col min="527" max="768" width="9.140625" style="35"/>
    <col min="769" max="769" width="14.42578125" style="35" bestFit="1" customWidth="1"/>
    <col min="770" max="778" width="14" style="35" bestFit="1" customWidth="1"/>
    <col min="779" max="781" width="14.7109375" style="35" customWidth="1"/>
    <col min="782" max="782" width="15.5703125" style="35" bestFit="1" customWidth="1"/>
    <col min="783" max="1024" width="9.140625" style="35"/>
    <col min="1025" max="1025" width="14.42578125" style="35" bestFit="1" customWidth="1"/>
    <col min="1026" max="1034" width="14" style="35" bestFit="1" customWidth="1"/>
    <col min="1035" max="1037" width="14.7109375" style="35" customWidth="1"/>
    <col min="1038" max="1038" width="15.5703125" style="35" bestFit="1" customWidth="1"/>
    <col min="1039" max="1280" width="9.140625" style="35"/>
    <col min="1281" max="1281" width="14.42578125" style="35" bestFit="1" customWidth="1"/>
    <col min="1282" max="1290" width="14" style="35" bestFit="1" customWidth="1"/>
    <col min="1291" max="1293" width="14.7109375" style="35" customWidth="1"/>
    <col min="1294" max="1294" width="15.5703125" style="35" bestFit="1" customWidth="1"/>
    <col min="1295" max="1536" width="9.140625" style="35"/>
    <col min="1537" max="1537" width="14.42578125" style="35" bestFit="1" customWidth="1"/>
    <col min="1538" max="1546" width="14" style="35" bestFit="1" customWidth="1"/>
    <col min="1547" max="1549" width="14.7109375" style="35" customWidth="1"/>
    <col min="1550" max="1550" width="15.5703125" style="35" bestFit="1" customWidth="1"/>
    <col min="1551" max="1792" width="9.140625" style="35"/>
    <col min="1793" max="1793" width="14.42578125" style="35" bestFit="1" customWidth="1"/>
    <col min="1794" max="1802" width="14" style="35" bestFit="1" customWidth="1"/>
    <col min="1803" max="1805" width="14.7109375" style="35" customWidth="1"/>
    <col min="1806" max="1806" width="15.5703125" style="35" bestFit="1" customWidth="1"/>
    <col min="1807" max="2048" width="9.140625" style="35"/>
    <col min="2049" max="2049" width="14.42578125" style="35" bestFit="1" customWidth="1"/>
    <col min="2050" max="2058" width="14" style="35" bestFit="1" customWidth="1"/>
    <col min="2059" max="2061" width="14.7109375" style="35" customWidth="1"/>
    <col min="2062" max="2062" width="15.5703125" style="35" bestFit="1" customWidth="1"/>
    <col min="2063" max="2304" width="9.140625" style="35"/>
    <col min="2305" max="2305" width="14.42578125" style="35" bestFit="1" customWidth="1"/>
    <col min="2306" max="2314" width="14" style="35" bestFit="1" customWidth="1"/>
    <col min="2315" max="2317" width="14.7109375" style="35" customWidth="1"/>
    <col min="2318" max="2318" width="15.5703125" style="35" bestFit="1" customWidth="1"/>
    <col min="2319" max="2560" width="9.140625" style="35"/>
    <col min="2561" max="2561" width="14.42578125" style="35" bestFit="1" customWidth="1"/>
    <col min="2562" max="2570" width="14" style="35" bestFit="1" customWidth="1"/>
    <col min="2571" max="2573" width="14.7109375" style="35" customWidth="1"/>
    <col min="2574" max="2574" width="15.5703125" style="35" bestFit="1" customWidth="1"/>
    <col min="2575" max="2816" width="9.140625" style="35"/>
    <col min="2817" max="2817" width="14.42578125" style="35" bestFit="1" customWidth="1"/>
    <col min="2818" max="2826" width="14" style="35" bestFit="1" customWidth="1"/>
    <col min="2827" max="2829" width="14.7109375" style="35" customWidth="1"/>
    <col min="2830" max="2830" width="15.5703125" style="35" bestFit="1" customWidth="1"/>
    <col min="2831" max="3072" width="9.140625" style="35"/>
    <col min="3073" max="3073" width="14.42578125" style="35" bestFit="1" customWidth="1"/>
    <col min="3074" max="3082" width="14" style="35" bestFit="1" customWidth="1"/>
    <col min="3083" max="3085" width="14.7109375" style="35" customWidth="1"/>
    <col min="3086" max="3086" width="15.5703125" style="35" bestFit="1" customWidth="1"/>
    <col min="3087" max="3328" width="9.140625" style="35"/>
    <col min="3329" max="3329" width="14.42578125" style="35" bestFit="1" customWidth="1"/>
    <col min="3330" max="3338" width="14" style="35" bestFit="1" customWidth="1"/>
    <col min="3339" max="3341" width="14.7109375" style="35" customWidth="1"/>
    <col min="3342" max="3342" width="15.5703125" style="35" bestFit="1" customWidth="1"/>
    <col min="3343" max="3584" width="9.140625" style="35"/>
    <col min="3585" max="3585" width="14.42578125" style="35" bestFit="1" customWidth="1"/>
    <col min="3586" max="3594" width="14" style="35" bestFit="1" customWidth="1"/>
    <col min="3595" max="3597" width="14.7109375" style="35" customWidth="1"/>
    <col min="3598" max="3598" width="15.5703125" style="35" bestFit="1" customWidth="1"/>
    <col min="3599" max="3840" width="9.140625" style="35"/>
    <col min="3841" max="3841" width="14.42578125" style="35" bestFit="1" customWidth="1"/>
    <col min="3842" max="3850" width="14" style="35" bestFit="1" customWidth="1"/>
    <col min="3851" max="3853" width="14.7109375" style="35" customWidth="1"/>
    <col min="3854" max="3854" width="15.5703125" style="35" bestFit="1" customWidth="1"/>
    <col min="3855" max="4096" width="9.140625" style="35"/>
    <col min="4097" max="4097" width="14.42578125" style="35" bestFit="1" customWidth="1"/>
    <col min="4098" max="4106" width="14" style="35" bestFit="1" customWidth="1"/>
    <col min="4107" max="4109" width="14.7109375" style="35" customWidth="1"/>
    <col min="4110" max="4110" width="15.5703125" style="35" bestFit="1" customWidth="1"/>
    <col min="4111" max="4352" width="9.140625" style="35"/>
    <col min="4353" max="4353" width="14.42578125" style="35" bestFit="1" customWidth="1"/>
    <col min="4354" max="4362" width="14" style="35" bestFit="1" customWidth="1"/>
    <col min="4363" max="4365" width="14.7109375" style="35" customWidth="1"/>
    <col min="4366" max="4366" width="15.5703125" style="35" bestFit="1" customWidth="1"/>
    <col min="4367" max="4608" width="9.140625" style="35"/>
    <col min="4609" max="4609" width="14.42578125" style="35" bestFit="1" customWidth="1"/>
    <col min="4610" max="4618" width="14" style="35" bestFit="1" customWidth="1"/>
    <col min="4619" max="4621" width="14.7109375" style="35" customWidth="1"/>
    <col min="4622" max="4622" width="15.5703125" style="35" bestFit="1" customWidth="1"/>
    <col min="4623" max="4864" width="9.140625" style="35"/>
    <col min="4865" max="4865" width="14.42578125" style="35" bestFit="1" customWidth="1"/>
    <col min="4866" max="4874" width="14" style="35" bestFit="1" customWidth="1"/>
    <col min="4875" max="4877" width="14.7109375" style="35" customWidth="1"/>
    <col min="4878" max="4878" width="15.5703125" style="35" bestFit="1" customWidth="1"/>
    <col min="4879" max="5120" width="9.140625" style="35"/>
    <col min="5121" max="5121" width="14.42578125" style="35" bestFit="1" customWidth="1"/>
    <col min="5122" max="5130" width="14" style="35" bestFit="1" customWidth="1"/>
    <col min="5131" max="5133" width="14.7109375" style="35" customWidth="1"/>
    <col min="5134" max="5134" width="15.5703125" style="35" bestFit="1" customWidth="1"/>
    <col min="5135" max="5376" width="9.140625" style="35"/>
    <col min="5377" max="5377" width="14.42578125" style="35" bestFit="1" customWidth="1"/>
    <col min="5378" max="5386" width="14" style="35" bestFit="1" customWidth="1"/>
    <col min="5387" max="5389" width="14.7109375" style="35" customWidth="1"/>
    <col min="5390" max="5390" width="15.5703125" style="35" bestFit="1" customWidth="1"/>
    <col min="5391" max="5632" width="9.140625" style="35"/>
    <col min="5633" max="5633" width="14.42578125" style="35" bestFit="1" customWidth="1"/>
    <col min="5634" max="5642" width="14" style="35" bestFit="1" customWidth="1"/>
    <col min="5643" max="5645" width="14.7109375" style="35" customWidth="1"/>
    <col min="5646" max="5646" width="15.5703125" style="35" bestFit="1" customWidth="1"/>
    <col min="5647" max="5888" width="9.140625" style="35"/>
    <col min="5889" max="5889" width="14.42578125" style="35" bestFit="1" customWidth="1"/>
    <col min="5890" max="5898" width="14" style="35" bestFit="1" customWidth="1"/>
    <col min="5899" max="5901" width="14.7109375" style="35" customWidth="1"/>
    <col min="5902" max="5902" width="15.5703125" style="35" bestFit="1" customWidth="1"/>
    <col min="5903" max="6144" width="9.140625" style="35"/>
    <col min="6145" max="6145" width="14.42578125" style="35" bestFit="1" customWidth="1"/>
    <col min="6146" max="6154" width="14" style="35" bestFit="1" customWidth="1"/>
    <col min="6155" max="6157" width="14.7109375" style="35" customWidth="1"/>
    <col min="6158" max="6158" width="15.5703125" style="35" bestFit="1" customWidth="1"/>
    <col min="6159" max="6400" width="9.140625" style="35"/>
    <col min="6401" max="6401" width="14.42578125" style="35" bestFit="1" customWidth="1"/>
    <col min="6402" max="6410" width="14" style="35" bestFit="1" customWidth="1"/>
    <col min="6411" max="6413" width="14.7109375" style="35" customWidth="1"/>
    <col min="6414" max="6414" width="15.5703125" style="35" bestFit="1" customWidth="1"/>
    <col min="6415" max="6656" width="9.140625" style="35"/>
    <col min="6657" max="6657" width="14.42578125" style="35" bestFit="1" customWidth="1"/>
    <col min="6658" max="6666" width="14" style="35" bestFit="1" customWidth="1"/>
    <col min="6667" max="6669" width="14.7109375" style="35" customWidth="1"/>
    <col min="6670" max="6670" width="15.5703125" style="35" bestFit="1" customWidth="1"/>
    <col min="6671" max="6912" width="9.140625" style="35"/>
    <col min="6913" max="6913" width="14.42578125" style="35" bestFit="1" customWidth="1"/>
    <col min="6914" max="6922" width="14" style="35" bestFit="1" customWidth="1"/>
    <col min="6923" max="6925" width="14.7109375" style="35" customWidth="1"/>
    <col min="6926" max="6926" width="15.5703125" style="35" bestFit="1" customWidth="1"/>
    <col min="6927" max="7168" width="9.140625" style="35"/>
    <col min="7169" max="7169" width="14.42578125" style="35" bestFit="1" customWidth="1"/>
    <col min="7170" max="7178" width="14" style="35" bestFit="1" customWidth="1"/>
    <col min="7179" max="7181" width="14.7109375" style="35" customWidth="1"/>
    <col min="7182" max="7182" width="15.5703125" style="35" bestFit="1" customWidth="1"/>
    <col min="7183" max="7424" width="9.140625" style="35"/>
    <col min="7425" max="7425" width="14.42578125" style="35" bestFit="1" customWidth="1"/>
    <col min="7426" max="7434" width="14" style="35" bestFit="1" customWidth="1"/>
    <col min="7435" max="7437" width="14.7109375" style="35" customWidth="1"/>
    <col min="7438" max="7438" width="15.5703125" style="35" bestFit="1" customWidth="1"/>
    <col min="7439" max="7680" width="9.140625" style="35"/>
    <col min="7681" max="7681" width="14.42578125" style="35" bestFit="1" customWidth="1"/>
    <col min="7682" max="7690" width="14" style="35" bestFit="1" customWidth="1"/>
    <col min="7691" max="7693" width="14.7109375" style="35" customWidth="1"/>
    <col min="7694" max="7694" width="15.5703125" style="35" bestFit="1" customWidth="1"/>
    <col min="7695" max="7936" width="9.140625" style="35"/>
    <col min="7937" max="7937" width="14.42578125" style="35" bestFit="1" customWidth="1"/>
    <col min="7938" max="7946" width="14" style="35" bestFit="1" customWidth="1"/>
    <col min="7947" max="7949" width="14.7109375" style="35" customWidth="1"/>
    <col min="7950" max="7950" width="15.5703125" style="35" bestFit="1" customWidth="1"/>
    <col min="7951" max="8192" width="9.140625" style="35"/>
    <col min="8193" max="8193" width="14.42578125" style="35" bestFit="1" customWidth="1"/>
    <col min="8194" max="8202" width="14" style="35" bestFit="1" customWidth="1"/>
    <col min="8203" max="8205" width="14.7109375" style="35" customWidth="1"/>
    <col min="8206" max="8206" width="15.5703125" style="35" bestFit="1" customWidth="1"/>
    <col min="8207" max="8448" width="9.140625" style="35"/>
    <col min="8449" max="8449" width="14.42578125" style="35" bestFit="1" customWidth="1"/>
    <col min="8450" max="8458" width="14" style="35" bestFit="1" customWidth="1"/>
    <col min="8459" max="8461" width="14.7109375" style="35" customWidth="1"/>
    <col min="8462" max="8462" width="15.5703125" style="35" bestFit="1" customWidth="1"/>
    <col min="8463" max="8704" width="9.140625" style="35"/>
    <col min="8705" max="8705" width="14.42578125" style="35" bestFit="1" customWidth="1"/>
    <col min="8706" max="8714" width="14" style="35" bestFit="1" customWidth="1"/>
    <col min="8715" max="8717" width="14.7109375" style="35" customWidth="1"/>
    <col min="8718" max="8718" width="15.5703125" style="35" bestFit="1" customWidth="1"/>
    <col min="8719" max="8960" width="9.140625" style="35"/>
    <col min="8961" max="8961" width="14.42578125" style="35" bestFit="1" customWidth="1"/>
    <col min="8962" max="8970" width="14" style="35" bestFit="1" customWidth="1"/>
    <col min="8971" max="8973" width="14.7109375" style="35" customWidth="1"/>
    <col min="8974" max="8974" width="15.5703125" style="35" bestFit="1" customWidth="1"/>
    <col min="8975" max="9216" width="9.140625" style="35"/>
    <col min="9217" max="9217" width="14.42578125" style="35" bestFit="1" customWidth="1"/>
    <col min="9218" max="9226" width="14" style="35" bestFit="1" customWidth="1"/>
    <col min="9227" max="9229" width="14.7109375" style="35" customWidth="1"/>
    <col min="9230" max="9230" width="15.5703125" style="35" bestFit="1" customWidth="1"/>
    <col min="9231" max="9472" width="9.140625" style="35"/>
    <col min="9473" max="9473" width="14.42578125" style="35" bestFit="1" customWidth="1"/>
    <col min="9474" max="9482" width="14" style="35" bestFit="1" customWidth="1"/>
    <col min="9483" max="9485" width="14.7109375" style="35" customWidth="1"/>
    <col min="9486" max="9486" width="15.5703125" style="35" bestFit="1" customWidth="1"/>
    <col min="9487" max="9728" width="9.140625" style="35"/>
    <col min="9729" max="9729" width="14.42578125" style="35" bestFit="1" customWidth="1"/>
    <col min="9730" max="9738" width="14" style="35" bestFit="1" customWidth="1"/>
    <col min="9739" max="9741" width="14.7109375" style="35" customWidth="1"/>
    <col min="9742" max="9742" width="15.5703125" style="35" bestFit="1" customWidth="1"/>
    <col min="9743" max="9984" width="9.140625" style="35"/>
    <col min="9985" max="9985" width="14.42578125" style="35" bestFit="1" customWidth="1"/>
    <col min="9986" max="9994" width="14" style="35" bestFit="1" customWidth="1"/>
    <col min="9995" max="9997" width="14.7109375" style="35" customWidth="1"/>
    <col min="9998" max="9998" width="15.5703125" style="35" bestFit="1" customWidth="1"/>
    <col min="9999" max="10240" width="9.140625" style="35"/>
    <col min="10241" max="10241" width="14.42578125" style="35" bestFit="1" customWidth="1"/>
    <col min="10242" max="10250" width="14" style="35" bestFit="1" customWidth="1"/>
    <col min="10251" max="10253" width="14.7109375" style="35" customWidth="1"/>
    <col min="10254" max="10254" width="15.5703125" style="35" bestFit="1" customWidth="1"/>
    <col min="10255" max="10496" width="9.140625" style="35"/>
    <col min="10497" max="10497" width="14.42578125" style="35" bestFit="1" customWidth="1"/>
    <col min="10498" max="10506" width="14" style="35" bestFit="1" customWidth="1"/>
    <col min="10507" max="10509" width="14.7109375" style="35" customWidth="1"/>
    <col min="10510" max="10510" width="15.5703125" style="35" bestFit="1" customWidth="1"/>
    <col min="10511" max="10752" width="9.140625" style="35"/>
    <col min="10753" max="10753" width="14.42578125" style="35" bestFit="1" customWidth="1"/>
    <col min="10754" max="10762" width="14" style="35" bestFit="1" customWidth="1"/>
    <col min="10763" max="10765" width="14.7109375" style="35" customWidth="1"/>
    <col min="10766" max="10766" width="15.5703125" style="35" bestFit="1" customWidth="1"/>
    <col min="10767" max="11008" width="9.140625" style="35"/>
    <col min="11009" max="11009" width="14.42578125" style="35" bestFit="1" customWidth="1"/>
    <col min="11010" max="11018" width="14" style="35" bestFit="1" customWidth="1"/>
    <col min="11019" max="11021" width="14.7109375" style="35" customWidth="1"/>
    <col min="11022" max="11022" width="15.5703125" style="35" bestFit="1" customWidth="1"/>
    <col min="11023" max="11264" width="9.140625" style="35"/>
    <col min="11265" max="11265" width="14.42578125" style="35" bestFit="1" customWidth="1"/>
    <col min="11266" max="11274" width="14" style="35" bestFit="1" customWidth="1"/>
    <col min="11275" max="11277" width="14.7109375" style="35" customWidth="1"/>
    <col min="11278" max="11278" width="15.5703125" style="35" bestFit="1" customWidth="1"/>
    <col min="11279" max="11520" width="9.140625" style="35"/>
    <col min="11521" max="11521" width="14.42578125" style="35" bestFit="1" customWidth="1"/>
    <col min="11522" max="11530" width="14" style="35" bestFit="1" customWidth="1"/>
    <col min="11531" max="11533" width="14.7109375" style="35" customWidth="1"/>
    <col min="11534" max="11534" width="15.5703125" style="35" bestFit="1" customWidth="1"/>
    <col min="11535" max="11776" width="9.140625" style="35"/>
    <col min="11777" max="11777" width="14.42578125" style="35" bestFit="1" customWidth="1"/>
    <col min="11778" max="11786" width="14" style="35" bestFit="1" customWidth="1"/>
    <col min="11787" max="11789" width="14.7109375" style="35" customWidth="1"/>
    <col min="11790" max="11790" width="15.5703125" style="35" bestFit="1" customWidth="1"/>
    <col min="11791" max="12032" width="9.140625" style="35"/>
    <col min="12033" max="12033" width="14.42578125" style="35" bestFit="1" customWidth="1"/>
    <col min="12034" max="12042" width="14" style="35" bestFit="1" customWidth="1"/>
    <col min="12043" max="12045" width="14.7109375" style="35" customWidth="1"/>
    <col min="12046" max="12046" width="15.5703125" style="35" bestFit="1" customWidth="1"/>
    <col min="12047" max="12288" width="9.140625" style="35"/>
    <col min="12289" max="12289" width="14.42578125" style="35" bestFit="1" customWidth="1"/>
    <col min="12290" max="12298" width="14" style="35" bestFit="1" customWidth="1"/>
    <col min="12299" max="12301" width="14.7109375" style="35" customWidth="1"/>
    <col min="12302" max="12302" width="15.5703125" style="35" bestFit="1" customWidth="1"/>
    <col min="12303" max="12544" width="9.140625" style="35"/>
    <col min="12545" max="12545" width="14.42578125" style="35" bestFit="1" customWidth="1"/>
    <col min="12546" max="12554" width="14" style="35" bestFit="1" customWidth="1"/>
    <col min="12555" max="12557" width="14.7109375" style="35" customWidth="1"/>
    <col min="12558" max="12558" width="15.5703125" style="35" bestFit="1" customWidth="1"/>
    <col min="12559" max="12800" width="9.140625" style="35"/>
    <col min="12801" max="12801" width="14.42578125" style="35" bestFit="1" customWidth="1"/>
    <col min="12802" max="12810" width="14" style="35" bestFit="1" customWidth="1"/>
    <col min="12811" max="12813" width="14.7109375" style="35" customWidth="1"/>
    <col min="12814" max="12814" width="15.5703125" style="35" bestFit="1" customWidth="1"/>
    <col min="12815" max="13056" width="9.140625" style="35"/>
    <col min="13057" max="13057" width="14.42578125" style="35" bestFit="1" customWidth="1"/>
    <col min="13058" max="13066" width="14" style="35" bestFit="1" customWidth="1"/>
    <col min="13067" max="13069" width="14.7109375" style="35" customWidth="1"/>
    <col min="13070" max="13070" width="15.5703125" style="35" bestFit="1" customWidth="1"/>
    <col min="13071" max="13312" width="9.140625" style="35"/>
    <col min="13313" max="13313" width="14.42578125" style="35" bestFit="1" customWidth="1"/>
    <col min="13314" max="13322" width="14" style="35" bestFit="1" customWidth="1"/>
    <col min="13323" max="13325" width="14.7109375" style="35" customWidth="1"/>
    <col min="13326" max="13326" width="15.5703125" style="35" bestFit="1" customWidth="1"/>
    <col min="13327" max="13568" width="9.140625" style="35"/>
    <col min="13569" max="13569" width="14.42578125" style="35" bestFit="1" customWidth="1"/>
    <col min="13570" max="13578" width="14" style="35" bestFit="1" customWidth="1"/>
    <col min="13579" max="13581" width="14.7109375" style="35" customWidth="1"/>
    <col min="13582" max="13582" width="15.5703125" style="35" bestFit="1" customWidth="1"/>
    <col min="13583" max="13824" width="9.140625" style="35"/>
    <col min="13825" max="13825" width="14.42578125" style="35" bestFit="1" customWidth="1"/>
    <col min="13826" max="13834" width="14" style="35" bestFit="1" customWidth="1"/>
    <col min="13835" max="13837" width="14.7109375" style="35" customWidth="1"/>
    <col min="13838" max="13838" width="15.5703125" style="35" bestFit="1" customWidth="1"/>
    <col min="13839" max="14080" width="9.140625" style="35"/>
    <col min="14081" max="14081" width="14.42578125" style="35" bestFit="1" customWidth="1"/>
    <col min="14082" max="14090" width="14" style="35" bestFit="1" customWidth="1"/>
    <col min="14091" max="14093" width="14.7109375" style="35" customWidth="1"/>
    <col min="14094" max="14094" width="15.5703125" style="35" bestFit="1" customWidth="1"/>
    <col min="14095" max="14336" width="9.140625" style="35"/>
    <col min="14337" max="14337" width="14.42578125" style="35" bestFit="1" customWidth="1"/>
    <col min="14338" max="14346" width="14" style="35" bestFit="1" customWidth="1"/>
    <col min="14347" max="14349" width="14.7109375" style="35" customWidth="1"/>
    <col min="14350" max="14350" width="15.5703125" style="35" bestFit="1" customWidth="1"/>
    <col min="14351" max="14592" width="9.140625" style="35"/>
    <col min="14593" max="14593" width="14.42578125" style="35" bestFit="1" customWidth="1"/>
    <col min="14594" max="14602" width="14" style="35" bestFit="1" customWidth="1"/>
    <col min="14603" max="14605" width="14.7109375" style="35" customWidth="1"/>
    <col min="14606" max="14606" width="15.5703125" style="35" bestFit="1" customWidth="1"/>
    <col min="14607" max="14848" width="9.140625" style="35"/>
    <col min="14849" max="14849" width="14.42578125" style="35" bestFit="1" customWidth="1"/>
    <col min="14850" max="14858" width="14" style="35" bestFit="1" customWidth="1"/>
    <col min="14859" max="14861" width="14.7109375" style="35" customWidth="1"/>
    <col min="14862" max="14862" width="15.5703125" style="35" bestFit="1" customWidth="1"/>
    <col min="14863" max="15104" width="9.140625" style="35"/>
    <col min="15105" max="15105" width="14.42578125" style="35" bestFit="1" customWidth="1"/>
    <col min="15106" max="15114" width="14" style="35" bestFit="1" customWidth="1"/>
    <col min="15115" max="15117" width="14.7109375" style="35" customWidth="1"/>
    <col min="15118" max="15118" width="15.5703125" style="35" bestFit="1" customWidth="1"/>
    <col min="15119" max="15360" width="9.140625" style="35"/>
    <col min="15361" max="15361" width="14.42578125" style="35" bestFit="1" customWidth="1"/>
    <col min="15362" max="15370" width="14" style="35" bestFit="1" customWidth="1"/>
    <col min="15371" max="15373" width="14.7109375" style="35" customWidth="1"/>
    <col min="15374" max="15374" width="15.5703125" style="35" bestFit="1" customWidth="1"/>
    <col min="15375" max="15616" width="9.140625" style="35"/>
    <col min="15617" max="15617" width="14.42578125" style="35" bestFit="1" customWidth="1"/>
    <col min="15618" max="15626" width="14" style="35" bestFit="1" customWidth="1"/>
    <col min="15627" max="15629" width="14.7109375" style="35" customWidth="1"/>
    <col min="15630" max="15630" width="15.5703125" style="35" bestFit="1" customWidth="1"/>
    <col min="15631" max="15872" width="9.140625" style="35"/>
    <col min="15873" max="15873" width="14.42578125" style="35" bestFit="1" customWidth="1"/>
    <col min="15874" max="15882" width="14" style="35" bestFit="1" customWidth="1"/>
    <col min="15883" max="15885" width="14.7109375" style="35" customWidth="1"/>
    <col min="15886" max="15886" width="15.5703125" style="35" bestFit="1" customWidth="1"/>
    <col min="15887" max="16128" width="9.140625" style="35"/>
    <col min="16129" max="16129" width="14.42578125" style="35" bestFit="1" customWidth="1"/>
    <col min="16130" max="16138" width="14" style="35" bestFit="1" customWidth="1"/>
    <col min="16139" max="16141" width="14.7109375" style="35" customWidth="1"/>
    <col min="16142" max="16142" width="15.5703125" style="35" bestFit="1" customWidth="1"/>
    <col min="16143" max="16384" width="9.140625" style="35"/>
  </cols>
  <sheetData>
    <row r="1" spans="1:15" ht="18">
      <c r="A1" s="129" t="s">
        <v>266</v>
      </c>
      <c r="B1" s="129"/>
      <c r="C1" s="129"/>
      <c r="D1" s="129"/>
      <c r="E1" s="129"/>
      <c r="F1" s="129"/>
      <c r="G1" s="129"/>
      <c r="H1" s="129"/>
      <c r="I1" s="129"/>
      <c r="J1" s="129"/>
      <c r="K1" s="129"/>
      <c r="L1" s="129"/>
      <c r="M1" s="129"/>
      <c r="N1" s="129"/>
    </row>
    <row r="2" spans="1:15" ht="14.25">
      <c r="A2" s="38"/>
      <c r="B2" s="38"/>
      <c r="C2" s="38"/>
      <c r="D2" s="38"/>
      <c r="E2" s="38"/>
      <c r="F2" s="38"/>
      <c r="G2" s="38"/>
      <c r="H2" s="38"/>
      <c r="I2" s="38"/>
      <c r="J2" s="38"/>
      <c r="K2" s="38"/>
      <c r="L2" s="38"/>
      <c r="M2" s="38"/>
      <c r="N2" s="38"/>
      <c r="O2" s="38"/>
    </row>
    <row r="3" spans="1:15" ht="15">
      <c r="A3" s="24" t="s">
        <v>2</v>
      </c>
      <c r="B3" s="36" t="s">
        <v>27</v>
      </c>
      <c r="C3" s="36" t="s">
        <v>28</v>
      </c>
      <c r="D3" s="36" t="s">
        <v>29</v>
      </c>
      <c r="E3" s="36" t="s">
        <v>30</v>
      </c>
      <c r="F3" s="36" t="s">
        <v>31</v>
      </c>
      <c r="G3" s="36" t="s">
        <v>32</v>
      </c>
      <c r="H3" s="36" t="s">
        <v>33</v>
      </c>
      <c r="I3" s="36" t="s">
        <v>34</v>
      </c>
      <c r="J3" s="36" t="s">
        <v>35</v>
      </c>
      <c r="K3" s="36" t="s">
        <v>36</v>
      </c>
      <c r="L3" s="36" t="s">
        <v>37</v>
      </c>
      <c r="M3" s="36" t="s">
        <v>38</v>
      </c>
      <c r="N3" s="36" t="s">
        <v>68</v>
      </c>
      <c r="O3" s="38"/>
    </row>
    <row r="4" spans="1:15" ht="14.25">
      <c r="A4" s="21"/>
      <c r="B4" s="38"/>
      <c r="C4" s="38"/>
      <c r="D4" s="38"/>
      <c r="E4" s="38"/>
      <c r="F4" s="38"/>
      <c r="G4" s="38"/>
      <c r="H4" s="38"/>
      <c r="I4" s="38"/>
      <c r="J4" s="38"/>
      <c r="K4" s="38"/>
      <c r="L4" s="38"/>
      <c r="M4" s="38"/>
      <c r="N4" s="38"/>
      <c r="O4" s="38"/>
    </row>
    <row r="5" spans="1:15" ht="14.25">
      <c r="A5" s="96" t="s">
        <v>10</v>
      </c>
      <c r="B5" s="21">
        <v>2202057.48</v>
      </c>
      <c r="C5" s="116">
        <v>2443155.37</v>
      </c>
      <c r="D5" s="116">
        <v>2081859.42</v>
      </c>
      <c r="E5" s="123">
        <v>2262505.41</v>
      </c>
      <c r="F5" s="21"/>
      <c r="G5" s="21"/>
      <c r="H5" s="21"/>
      <c r="I5" s="21"/>
      <c r="J5" s="21"/>
      <c r="K5" s="21"/>
      <c r="L5" s="21"/>
      <c r="M5" s="97"/>
      <c r="N5" s="21">
        <f>SUM(B5:M5)</f>
        <v>8989577.6799999997</v>
      </c>
      <c r="O5" s="38"/>
    </row>
    <row r="6" spans="1:15" ht="14.25">
      <c r="A6" s="96" t="s">
        <v>11</v>
      </c>
      <c r="B6" s="21">
        <v>534085.18000000005</v>
      </c>
      <c r="C6" s="116">
        <v>659609.1</v>
      </c>
      <c r="D6" s="116">
        <v>511860.12</v>
      </c>
      <c r="E6" s="21">
        <v>568797.06999999995</v>
      </c>
      <c r="F6" s="21"/>
      <c r="G6" s="21"/>
      <c r="H6" s="21"/>
      <c r="I6" s="21"/>
      <c r="J6" s="21"/>
      <c r="K6" s="21"/>
      <c r="L6" s="21"/>
      <c r="M6" s="97"/>
      <c r="N6" s="21">
        <f>SUM(B6:M6)</f>
        <v>2274351.4699999997</v>
      </c>
      <c r="O6" s="38"/>
    </row>
    <row r="7" spans="1:15" ht="14.25">
      <c r="A7" s="96" t="s">
        <v>12</v>
      </c>
      <c r="B7" s="21">
        <v>71893938.989999995</v>
      </c>
      <c r="C7" s="116">
        <v>83938302.120000005</v>
      </c>
      <c r="D7" s="116">
        <v>75254569.239999995</v>
      </c>
      <c r="E7" s="21">
        <v>80975971.599999994</v>
      </c>
      <c r="F7" s="21"/>
      <c r="G7" s="21"/>
      <c r="H7" s="21"/>
      <c r="I7" s="21"/>
      <c r="J7" s="21"/>
      <c r="K7" s="21"/>
      <c r="L7" s="21"/>
      <c r="M7" s="97"/>
      <c r="N7" s="21">
        <f t="shared" ref="N7:N21" si="0">SUM(B7:M7)</f>
        <v>312062781.95000005</v>
      </c>
      <c r="O7" s="38"/>
    </row>
    <row r="8" spans="1:15" ht="14.25">
      <c r="A8" s="96" t="s">
        <v>13</v>
      </c>
      <c r="B8" s="21">
        <v>1578169.96</v>
      </c>
      <c r="C8" s="116">
        <v>1736366.7</v>
      </c>
      <c r="D8" s="116">
        <v>1485156.61</v>
      </c>
      <c r="E8" s="21">
        <v>1499752.44</v>
      </c>
      <c r="F8" s="21"/>
      <c r="G8" s="21"/>
      <c r="H8" s="21"/>
      <c r="I8" s="21"/>
      <c r="J8" s="21"/>
      <c r="K8" s="21"/>
      <c r="L8" s="21"/>
      <c r="M8" s="97"/>
      <c r="N8" s="21">
        <f t="shared" si="0"/>
        <v>6299445.7100000009</v>
      </c>
      <c r="O8" s="38"/>
    </row>
    <row r="9" spans="1:15" ht="14.25">
      <c r="A9" s="96" t="s">
        <v>14</v>
      </c>
      <c r="B9" s="21">
        <v>2225053.5699999998</v>
      </c>
      <c r="C9" s="116">
        <v>2630925.73</v>
      </c>
      <c r="D9" s="116">
        <v>2354427.12</v>
      </c>
      <c r="E9" s="21">
        <v>2558264.84</v>
      </c>
      <c r="F9" s="21"/>
      <c r="G9" s="21"/>
      <c r="H9" s="21"/>
      <c r="I9" s="21"/>
      <c r="J9" s="21"/>
      <c r="K9" s="21"/>
      <c r="L9" s="21"/>
      <c r="M9" s="97"/>
      <c r="N9" s="21">
        <f t="shared" si="0"/>
        <v>9768671.2599999998</v>
      </c>
      <c r="O9" s="38"/>
    </row>
    <row r="10" spans="1:15" ht="14.25">
      <c r="A10" s="96" t="s">
        <v>15</v>
      </c>
      <c r="B10" s="21">
        <v>44253.67</v>
      </c>
      <c r="C10" s="116">
        <v>51570.58</v>
      </c>
      <c r="D10" s="116">
        <v>47449.72</v>
      </c>
      <c r="E10" s="21">
        <v>38019.370000000003</v>
      </c>
      <c r="F10" s="21"/>
      <c r="G10" s="21"/>
      <c r="H10" s="21"/>
      <c r="I10" s="21"/>
      <c r="J10" s="21"/>
      <c r="K10" s="21"/>
      <c r="L10" s="21"/>
      <c r="M10" s="97"/>
      <c r="N10" s="21">
        <f t="shared" si="0"/>
        <v>181293.34</v>
      </c>
      <c r="O10" s="38"/>
    </row>
    <row r="11" spans="1:15" ht="14.25">
      <c r="A11" s="96" t="s">
        <v>16</v>
      </c>
      <c r="B11" s="21">
        <v>548704.18999999994</v>
      </c>
      <c r="C11" s="116">
        <v>551582.39</v>
      </c>
      <c r="D11" s="116">
        <v>638900.89</v>
      </c>
      <c r="E11" s="21">
        <v>585325.30000000005</v>
      </c>
      <c r="F11" s="21"/>
      <c r="G11" s="21"/>
      <c r="H11" s="21"/>
      <c r="I11" s="21"/>
      <c r="J11" s="21"/>
      <c r="K11" s="21"/>
      <c r="L11" s="21"/>
      <c r="M11" s="97"/>
      <c r="N11" s="21">
        <f t="shared" si="0"/>
        <v>2324512.7700000005</v>
      </c>
      <c r="O11" s="38"/>
    </row>
    <row r="12" spans="1:15" ht="14.25">
      <c r="A12" s="96" t="s">
        <v>17</v>
      </c>
      <c r="B12" s="21">
        <v>928197.89</v>
      </c>
      <c r="C12" s="116">
        <v>1134882.21</v>
      </c>
      <c r="D12" s="116">
        <v>988858.02</v>
      </c>
      <c r="E12" s="21">
        <v>1110727.8</v>
      </c>
      <c r="F12" s="21"/>
      <c r="G12" s="21"/>
      <c r="H12" s="21"/>
      <c r="I12" s="21"/>
      <c r="J12" s="21"/>
      <c r="K12" s="21"/>
      <c r="L12" s="21"/>
      <c r="M12" s="97"/>
      <c r="N12" s="21">
        <f t="shared" si="0"/>
        <v>4162665.92</v>
      </c>
      <c r="O12" s="38"/>
    </row>
    <row r="13" spans="1:15" ht="14.25">
      <c r="A13" s="96" t="s">
        <v>18</v>
      </c>
      <c r="B13" s="21">
        <v>322606.46999999997</v>
      </c>
      <c r="C13" s="116">
        <v>413134.42</v>
      </c>
      <c r="D13" s="116">
        <v>367860.56</v>
      </c>
      <c r="E13" s="21">
        <v>376057.33</v>
      </c>
      <c r="F13" s="21"/>
      <c r="G13" s="21"/>
      <c r="H13" s="21"/>
      <c r="I13" s="21"/>
      <c r="J13" s="21"/>
      <c r="K13" s="21"/>
      <c r="L13" s="21"/>
      <c r="M13" s="97"/>
      <c r="N13" s="21">
        <f t="shared" si="0"/>
        <v>1479658.78</v>
      </c>
      <c r="O13" s="38"/>
    </row>
    <row r="14" spans="1:15" ht="14.25">
      <c r="A14" s="96" t="s">
        <v>19</v>
      </c>
      <c r="B14" s="21">
        <v>45449.32</v>
      </c>
      <c r="C14" s="116">
        <v>64976.53</v>
      </c>
      <c r="D14" s="116">
        <v>44732.17</v>
      </c>
      <c r="E14" s="21">
        <v>107552.6</v>
      </c>
      <c r="F14" s="21"/>
      <c r="G14" s="21"/>
      <c r="H14" s="21"/>
      <c r="I14" s="21"/>
      <c r="J14" s="21"/>
      <c r="K14" s="21"/>
      <c r="L14" s="21"/>
      <c r="M14" s="97"/>
      <c r="N14" s="21">
        <f t="shared" si="0"/>
        <v>262710.62</v>
      </c>
      <c r="O14" s="38"/>
    </row>
    <row r="15" spans="1:15" ht="14.25">
      <c r="A15" s="96" t="s">
        <v>20</v>
      </c>
      <c r="B15" s="21">
        <v>1069505.22</v>
      </c>
      <c r="C15" s="116">
        <v>1301918.93</v>
      </c>
      <c r="D15" s="116">
        <v>1098491.74</v>
      </c>
      <c r="E15" s="21">
        <v>1355359.77</v>
      </c>
      <c r="F15" s="21"/>
      <c r="G15" s="21"/>
      <c r="H15" s="21"/>
      <c r="I15" s="21"/>
      <c r="J15" s="21"/>
      <c r="K15" s="21"/>
      <c r="L15" s="21"/>
      <c r="M15" s="97"/>
      <c r="N15" s="21">
        <f t="shared" si="0"/>
        <v>4825275.66</v>
      </c>
      <c r="O15" s="38"/>
    </row>
    <row r="16" spans="1:15" ht="14.25">
      <c r="A16" s="96" t="s">
        <v>21</v>
      </c>
      <c r="B16" s="21">
        <v>62740.68</v>
      </c>
      <c r="C16" s="116">
        <v>84754.94</v>
      </c>
      <c r="D16" s="116">
        <v>79872.27</v>
      </c>
      <c r="E16" s="21">
        <v>75419.789999999994</v>
      </c>
      <c r="F16" s="21"/>
      <c r="G16" s="21"/>
      <c r="H16" s="21"/>
      <c r="I16" s="21"/>
      <c r="J16" s="21"/>
      <c r="K16" s="21"/>
      <c r="L16" s="21"/>
      <c r="M16" s="97"/>
      <c r="N16" s="21">
        <f t="shared" si="0"/>
        <v>302787.68</v>
      </c>
      <c r="O16" s="38"/>
    </row>
    <row r="17" spans="1:15" ht="14.25">
      <c r="A17" s="96" t="s">
        <v>22</v>
      </c>
      <c r="B17" s="21">
        <v>1209390.21</v>
      </c>
      <c r="C17" s="116">
        <v>1481432.93</v>
      </c>
      <c r="D17" s="116">
        <v>1395829.58</v>
      </c>
      <c r="E17" s="21">
        <v>1504757.28</v>
      </c>
      <c r="F17" s="21"/>
      <c r="G17" s="21"/>
      <c r="H17" s="21"/>
      <c r="I17" s="21"/>
      <c r="J17" s="21"/>
      <c r="K17" s="21"/>
      <c r="L17" s="21"/>
      <c r="M17" s="97"/>
      <c r="N17" s="21">
        <f t="shared" si="0"/>
        <v>5591410</v>
      </c>
      <c r="O17" s="38"/>
    </row>
    <row r="18" spans="1:15" ht="14.25">
      <c r="A18" s="96" t="s">
        <v>23</v>
      </c>
      <c r="B18" s="21">
        <v>207712.52</v>
      </c>
      <c r="C18" s="116">
        <v>271631.59000000003</v>
      </c>
      <c r="D18" s="116">
        <v>272226.51</v>
      </c>
      <c r="E18" s="21">
        <v>317306.98</v>
      </c>
      <c r="F18" s="21"/>
      <c r="G18" s="21"/>
      <c r="H18" s="21"/>
      <c r="I18" s="21"/>
      <c r="J18" s="21"/>
      <c r="K18" s="21"/>
      <c r="L18" s="21"/>
      <c r="M18" s="97"/>
      <c r="N18" s="21">
        <f t="shared" si="0"/>
        <v>1068877.6000000001</v>
      </c>
      <c r="O18" s="38"/>
    </row>
    <row r="19" spans="1:15" ht="14.25">
      <c r="A19" s="96" t="s">
        <v>24</v>
      </c>
      <c r="B19" s="21">
        <v>972048.76</v>
      </c>
      <c r="C19" s="116">
        <v>1485788.45</v>
      </c>
      <c r="D19" s="116">
        <v>1154244.3799999999</v>
      </c>
      <c r="E19" s="21">
        <v>946448.09</v>
      </c>
      <c r="F19" s="21"/>
      <c r="G19" s="21"/>
      <c r="H19" s="21"/>
      <c r="I19" s="21"/>
      <c r="J19" s="21"/>
      <c r="K19" s="21"/>
      <c r="L19" s="21"/>
      <c r="M19" s="97"/>
      <c r="N19" s="21">
        <f t="shared" si="0"/>
        <v>4558529.68</v>
      </c>
      <c r="O19" s="38"/>
    </row>
    <row r="20" spans="1:15" ht="14.25">
      <c r="A20" s="96" t="s">
        <v>25</v>
      </c>
      <c r="B20" s="21">
        <v>15129469.189999999</v>
      </c>
      <c r="C20" s="116">
        <v>17805789.870000001</v>
      </c>
      <c r="D20" s="116">
        <v>14833539.9</v>
      </c>
      <c r="E20" s="21">
        <v>15858550.310000001</v>
      </c>
      <c r="F20" s="21"/>
      <c r="G20" s="21"/>
      <c r="H20" s="21"/>
      <c r="I20" s="21"/>
      <c r="J20" s="21"/>
      <c r="K20" s="21"/>
      <c r="L20" s="21"/>
      <c r="M20" s="97"/>
      <c r="N20" s="21">
        <f t="shared" si="0"/>
        <v>63627349.270000003</v>
      </c>
      <c r="O20" s="38"/>
    </row>
    <row r="21" spans="1:15" ht="15" thickBot="1">
      <c r="A21" s="96" t="s">
        <v>26</v>
      </c>
      <c r="B21" s="98">
        <v>342896.33</v>
      </c>
      <c r="C21" s="117">
        <v>646606.74</v>
      </c>
      <c r="D21" s="117">
        <v>378826.66</v>
      </c>
      <c r="E21" s="98">
        <v>554944.28</v>
      </c>
      <c r="F21" s="98"/>
      <c r="G21" s="98"/>
      <c r="H21" s="98"/>
      <c r="I21" s="98"/>
      <c r="J21" s="98"/>
      <c r="K21" s="98"/>
      <c r="L21" s="98"/>
      <c r="M21" s="98"/>
      <c r="N21" s="98">
        <f t="shared" si="0"/>
        <v>1923274.01</v>
      </c>
      <c r="O21" s="38"/>
    </row>
    <row r="22" spans="1:15" ht="14.25">
      <c r="A22" s="38"/>
      <c r="B22" s="21"/>
      <c r="C22" s="21"/>
      <c r="D22" s="21"/>
      <c r="E22" s="21"/>
      <c r="F22" s="21"/>
      <c r="G22" s="21"/>
      <c r="H22" s="21"/>
      <c r="I22" s="21"/>
      <c r="J22" s="21"/>
      <c r="K22" s="21"/>
      <c r="L22" s="21"/>
      <c r="M22" s="21"/>
      <c r="N22" s="21"/>
      <c r="O22" s="38"/>
    </row>
    <row r="23" spans="1:15" ht="14.25">
      <c r="A23" s="38" t="s">
        <v>9</v>
      </c>
      <c r="B23" s="21">
        <f>SUM(B5:B21)</f>
        <v>99316279.629999965</v>
      </c>
      <c r="C23" s="21">
        <f t="shared" ref="C23:M23" si="1">SUM(C5:C21)</f>
        <v>116702428.60000002</v>
      </c>
      <c r="D23" s="21">
        <f t="shared" si="1"/>
        <v>102988704.91</v>
      </c>
      <c r="E23" s="21">
        <f t="shared" si="1"/>
        <v>110695760.26000001</v>
      </c>
      <c r="F23" s="21">
        <f t="shared" si="1"/>
        <v>0</v>
      </c>
      <c r="G23" s="21">
        <f t="shared" si="1"/>
        <v>0</v>
      </c>
      <c r="H23" s="21">
        <f t="shared" si="1"/>
        <v>0</v>
      </c>
      <c r="I23" s="21">
        <f>SUM(I5:I21)</f>
        <v>0</v>
      </c>
      <c r="J23" s="21">
        <f t="shared" si="1"/>
        <v>0</v>
      </c>
      <c r="K23" s="21">
        <f t="shared" si="1"/>
        <v>0</v>
      </c>
      <c r="L23" s="21">
        <f t="shared" si="1"/>
        <v>0</v>
      </c>
      <c r="M23" s="21">
        <f t="shared" si="1"/>
        <v>0</v>
      </c>
      <c r="N23" s="21">
        <f>SUM(N5:N21)</f>
        <v>429703173.39999998</v>
      </c>
      <c r="O23" s="38"/>
    </row>
    <row r="24" spans="1:15" ht="14.25">
      <c r="A24" s="38" t="s">
        <v>69</v>
      </c>
      <c r="B24" s="21">
        <f>SUM('SCCRT Out of State'!B23)</f>
        <v>18374284.559999999</v>
      </c>
      <c r="C24" s="21">
        <f>SUM('SCCRT Out of State'!C23)</f>
        <v>21207989.470000006</v>
      </c>
      <c r="D24" s="105">
        <v>20880410.220000006</v>
      </c>
      <c r="E24" s="21">
        <f>SUM('SCCRT Out of State'!E23)</f>
        <v>20336826.370000001</v>
      </c>
      <c r="F24" s="21">
        <f>SUM('SCCRT Out of State'!F23)</f>
        <v>0</v>
      </c>
      <c r="G24" s="21">
        <f>SUM('SCCRT Out of State'!G23)</f>
        <v>0</v>
      </c>
      <c r="H24" s="21">
        <f>SUM('SCCRT Out of State'!H23)</f>
        <v>0</v>
      </c>
      <c r="I24" s="21">
        <f>SUM('SCCRT Out of State'!I23)</f>
        <v>0</v>
      </c>
      <c r="J24" s="21">
        <f>SUM('SCCRT Out of State'!J23)</f>
        <v>0</v>
      </c>
      <c r="K24" s="21">
        <f>SUM('SCCRT Out of State'!K23)</f>
        <v>0</v>
      </c>
      <c r="L24" s="21">
        <f>SUM('SCCRT Out of State'!L23)</f>
        <v>0</v>
      </c>
      <c r="M24" s="21">
        <f>SUM('SCCRT Out of State'!M23)</f>
        <v>0</v>
      </c>
      <c r="N24" s="21">
        <f>SUM(B24:M24)</f>
        <v>80799510.620000005</v>
      </c>
      <c r="O24" s="38"/>
    </row>
    <row r="25" spans="1:15" ht="14.25">
      <c r="A25" s="38"/>
      <c r="B25" s="21"/>
      <c r="C25" s="21"/>
      <c r="D25" s="21"/>
      <c r="E25" s="21"/>
      <c r="F25" s="21"/>
      <c r="G25" s="21"/>
      <c r="H25" s="21"/>
      <c r="I25" s="21"/>
      <c r="J25" s="21"/>
      <c r="K25" s="21"/>
      <c r="L25" s="21"/>
      <c r="M25" s="21"/>
      <c r="N25" s="21"/>
      <c r="O25" s="38"/>
    </row>
    <row r="26" spans="1:15" ht="14.25">
      <c r="A26" s="99"/>
      <c r="B26" s="21"/>
      <c r="C26" s="21"/>
      <c r="D26" s="21"/>
      <c r="E26" s="21"/>
      <c r="F26" s="21"/>
      <c r="G26" s="21"/>
      <c r="H26" s="21"/>
      <c r="I26" s="21"/>
      <c r="J26" s="21"/>
      <c r="K26" s="21"/>
      <c r="L26" s="21"/>
      <c r="M26" s="21"/>
      <c r="N26" s="21"/>
      <c r="O26" s="38"/>
    </row>
    <row r="27" spans="1:15" ht="14.25">
      <c r="A27" s="99"/>
      <c r="B27" s="21"/>
      <c r="C27" s="21"/>
      <c r="D27" s="21"/>
      <c r="E27" s="21"/>
      <c r="F27" s="21"/>
      <c r="G27" s="21"/>
      <c r="H27" s="21"/>
      <c r="I27" s="21"/>
      <c r="J27" s="21"/>
      <c r="K27" s="21"/>
      <c r="L27" s="21"/>
      <c r="M27" s="21"/>
      <c r="N27" s="21"/>
      <c r="O27" s="38"/>
    </row>
    <row r="28" spans="1:15" ht="14.25">
      <c r="A28" s="38"/>
      <c r="B28" s="38"/>
      <c r="C28" s="38"/>
      <c r="D28" s="38"/>
      <c r="E28" s="38"/>
      <c r="F28" s="38"/>
      <c r="G28" s="38"/>
      <c r="H28" s="38"/>
      <c r="I28" s="38"/>
      <c r="J28" s="38"/>
      <c r="K28" s="38"/>
      <c r="L28" s="38"/>
      <c r="M28" s="38"/>
      <c r="N28" s="38"/>
      <c r="O28" s="38"/>
    </row>
    <row r="35" spans="8:9">
      <c r="H35" s="80"/>
      <c r="I35" s="80"/>
    </row>
    <row r="36" spans="8:9">
      <c r="H36" s="80"/>
      <c r="I36" s="80"/>
    </row>
    <row r="37" spans="8:9">
      <c r="H37" s="80"/>
      <c r="I37" s="80"/>
    </row>
    <row r="38" spans="8:9">
      <c r="H38" s="80"/>
      <c r="I38" s="80"/>
    </row>
    <row r="39" spans="8:9">
      <c r="H39" s="80"/>
      <c r="I39" s="80"/>
    </row>
    <row r="40" spans="8:9">
      <c r="H40" s="80"/>
      <c r="I40" s="80"/>
    </row>
    <row r="41" spans="8:9">
      <c r="H41" s="80"/>
      <c r="I41" s="80"/>
    </row>
    <row r="42" spans="8:9">
      <c r="H42" s="80"/>
      <c r="I42" s="80"/>
    </row>
    <row r="43" spans="8:9">
      <c r="H43" s="80"/>
      <c r="I43" s="80"/>
    </row>
    <row r="44" spans="8:9">
      <c r="H44" s="80"/>
      <c r="I44" s="80"/>
    </row>
    <row r="45" spans="8:9">
      <c r="H45" s="80"/>
      <c r="I45" s="80"/>
    </row>
    <row r="46" spans="8:9">
      <c r="H46" s="80"/>
      <c r="I46" s="80"/>
    </row>
    <row r="47" spans="8:9">
      <c r="H47" s="80"/>
      <c r="I47" s="80"/>
    </row>
    <row r="48" spans="8:9">
      <c r="H48" s="80"/>
      <c r="I48" s="80"/>
    </row>
    <row r="49" spans="8:9">
      <c r="H49" s="80"/>
      <c r="I49" s="80"/>
    </row>
    <row r="50" spans="8:9">
      <c r="H50" s="80"/>
      <c r="I50" s="80"/>
    </row>
    <row r="51" spans="8:9">
      <c r="H51" s="80"/>
      <c r="I51" s="80"/>
    </row>
    <row r="52" spans="8:9">
      <c r="H52" s="80"/>
      <c r="I52" s="80"/>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35" customWidth="1"/>
    <col min="2" max="2" width="26.28515625" style="35" bestFit="1" customWidth="1"/>
    <col min="3" max="12" width="20.85546875" style="35" bestFit="1" customWidth="1"/>
    <col min="13" max="14" width="26.28515625" style="35" bestFit="1" customWidth="1"/>
    <col min="15" max="256" width="9.140625" style="35"/>
    <col min="257" max="257" width="13.42578125" style="35" customWidth="1"/>
    <col min="258" max="262" width="13.85546875" style="35" bestFit="1" customWidth="1"/>
    <col min="263" max="263" width="14" style="35" bestFit="1" customWidth="1"/>
    <col min="264" max="265" width="13.85546875" style="35" bestFit="1" customWidth="1"/>
    <col min="266" max="269" width="14" style="35" bestFit="1" customWidth="1"/>
    <col min="270" max="270" width="13.5703125" style="35" customWidth="1"/>
    <col min="271" max="512" width="9.140625" style="35"/>
    <col min="513" max="513" width="13.42578125" style="35" customWidth="1"/>
    <col min="514" max="518" width="13.85546875" style="35" bestFit="1" customWidth="1"/>
    <col min="519" max="519" width="14" style="35" bestFit="1" customWidth="1"/>
    <col min="520" max="521" width="13.85546875" style="35" bestFit="1" customWidth="1"/>
    <col min="522" max="525" width="14" style="35" bestFit="1" customWidth="1"/>
    <col min="526" max="526" width="13.5703125" style="35" customWidth="1"/>
    <col min="527" max="768" width="9.140625" style="35"/>
    <col min="769" max="769" width="13.42578125" style="35" customWidth="1"/>
    <col min="770" max="774" width="13.85546875" style="35" bestFit="1" customWidth="1"/>
    <col min="775" max="775" width="14" style="35" bestFit="1" customWidth="1"/>
    <col min="776" max="777" width="13.85546875" style="35" bestFit="1" customWidth="1"/>
    <col min="778" max="781" width="14" style="35" bestFit="1" customWidth="1"/>
    <col min="782" max="782" width="13.5703125" style="35" customWidth="1"/>
    <col min="783" max="1024" width="9.140625" style="35"/>
    <col min="1025" max="1025" width="13.42578125" style="35" customWidth="1"/>
    <col min="1026" max="1030" width="13.85546875" style="35" bestFit="1" customWidth="1"/>
    <col min="1031" max="1031" width="14" style="35" bestFit="1" customWidth="1"/>
    <col min="1032" max="1033" width="13.85546875" style="35" bestFit="1" customWidth="1"/>
    <col min="1034" max="1037" width="14" style="35" bestFit="1" customWidth="1"/>
    <col min="1038" max="1038" width="13.5703125" style="35" customWidth="1"/>
    <col min="1039" max="1280" width="9.140625" style="35"/>
    <col min="1281" max="1281" width="13.42578125" style="35" customWidth="1"/>
    <col min="1282" max="1286" width="13.85546875" style="35" bestFit="1" customWidth="1"/>
    <col min="1287" max="1287" width="14" style="35" bestFit="1" customWidth="1"/>
    <col min="1288" max="1289" width="13.85546875" style="35" bestFit="1" customWidth="1"/>
    <col min="1290" max="1293" width="14" style="35" bestFit="1" customWidth="1"/>
    <col min="1294" max="1294" width="13.5703125" style="35" customWidth="1"/>
    <col min="1295" max="1536" width="9.140625" style="35"/>
    <col min="1537" max="1537" width="13.42578125" style="35" customWidth="1"/>
    <col min="1538" max="1542" width="13.85546875" style="35" bestFit="1" customWidth="1"/>
    <col min="1543" max="1543" width="14" style="35" bestFit="1" customWidth="1"/>
    <col min="1544" max="1545" width="13.85546875" style="35" bestFit="1" customWidth="1"/>
    <col min="1546" max="1549" width="14" style="35" bestFit="1" customWidth="1"/>
    <col min="1550" max="1550" width="13.5703125" style="35" customWidth="1"/>
    <col min="1551" max="1792" width="9.140625" style="35"/>
    <col min="1793" max="1793" width="13.42578125" style="35" customWidth="1"/>
    <col min="1794" max="1798" width="13.85546875" style="35" bestFit="1" customWidth="1"/>
    <col min="1799" max="1799" width="14" style="35" bestFit="1" customWidth="1"/>
    <col min="1800" max="1801" width="13.85546875" style="35" bestFit="1" customWidth="1"/>
    <col min="1802" max="1805" width="14" style="35" bestFit="1" customWidth="1"/>
    <col min="1806" max="1806" width="13.5703125" style="35" customWidth="1"/>
    <col min="1807" max="2048" width="9.140625" style="35"/>
    <col min="2049" max="2049" width="13.42578125" style="35" customWidth="1"/>
    <col min="2050" max="2054" width="13.85546875" style="35" bestFit="1" customWidth="1"/>
    <col min="2055" max="2055" width="14" style="35" bestFit="1" customWidth="1"/>
    <col min="2056" max="2057" width="13.85546875" style="35" bestFit="1" customWidth="1"/>
    <col min="2058" max="2061" width="14" style="35" bestFit="1" customWidth="1"/>
    <col min="2062" max="2062" width="13.5703125" style="35" customWidth="1"/>
    <col min="2063" max="2304" width="9.140625" style="35"/>
    <col min="2305" max="2305" width="13.42578125" style="35" customWidth="1"/>
    <col min="2306" max="2310" width="13.85546875" style="35" bestFit="1" customWidth="1"/>
    <col min="2311" max="2311" width="14" style="35" bestFit="1" customWidth="1"/>
    <col min="2312" max="2313" width="13.85546875" style="35" bestFit="1" customWidth="1"/>
    <col min="2314" max="2317" width="14" style="35" bestFit="1" customWidth="1"/>
    <col min="2318" max="2318" width="13.5703125" style="35" customWidth="1"/>
    <col min="2319" max="2560" width="9.140625" style="35"/>
    <col min="2561" max="2561" width="13.42578125" style="35" customWidth="1"/>
    <col min="2562" max="2566" width="13.85546875" style="35" bestFit="1" customWidth="1"/>
    <col min="2567" max="2567" width="14" style="35" bestFit="1" customWidth="1"/>
    <col min="2568" max="2569" width="13.85546875" style="35" bestFit="1" customWidth="1"/>
    <col min="2570" max="2573" width="14" style="35" bestFit="1" customWidth="1"/>
    <col min="2574" max="2574" width="13.5703125" style="35" customWidth="1"/>
    <col min="2575" max="2816" width="9.140625" style="35"/>
    <col min="2817" max="2817" width="13.42578125" style="35" customWidth="1"/>
    <col min="2818" max="2822" width="13.85546875" style="35" bestFit="1" customWidth="1"/>
    <col min="2823" max="2823" width="14" style="35" bestFit="1" customWidth="1"/>
    <col min="2824" max="2825" width="13.85546875" style="35" bestFit="1" customWidth="1"/>
    <col min="2826" max="2829" width="14" style="35" bestFit="1" customWidth="1"/>
    <col min="2830" max="2830" width="13.5703125" style="35" customWidth="1"/>
    <col min="2831" max="3072" width="9.140625" style="35"/>
    <col min="3073" max="3073" width="13.42578125" style="35" customWidth="1"/>
    <col min="3074" max="3078" width="13.85546875" style="35" bestFit="1" customWidth="1"/>
    <col min="3079" max="3079" width="14" style="35" bestFit="1" customWidth="1"/>
    <col min="3080" max="3081" width="13.85546875" style="35" bestFit="1" customWidth="1"/>
    <col min="3082" max="3085" width="14" style="35" bestFit="1" customWidth="1"/>
    <col min="3086" max="3086" width="13.5703125" style="35" customWidth="1"/>
    <col min="3087" max="3328" width="9.140625" style="35"/>
    <col min="3329" max="3329" width="13.42578125" style="35" customWidth="1"/>
    <col min="3330" max="3334" width="13.85546875" style="35" bestFit="1" customWidth="1"/>
    <col min="3335" max="3335" width="14" style="35" bestFit="1" customWidth="1"/>
    <col min="3336" max="3337" width="13.85546875" style="35" bestFit="1" customWidth="1"/>
    <col min="3338" max="3341" width="14" style="35" bestFit="1" customWidth="1"/>
    <col min="3342" max="3342" width="13.5703125" style="35" customWidth="1"/>
    <col min="3343" max="3584" width="9.140625" style="35"/>
    <col min="3585" max="3585" width="13.42578125" style="35" customWidth="1"/>
    <col min="3586" max="3590" width="13.85546875" style="35" bestFit="1" customWidth="1"/>
    <col min="3591" max="3591" width="14" style="35" bestFit="1" customWidth="1"/>
    <col min="3592" max="3593" width="13.85546875" style="35" bestFit="1" customWidth="1"/>
    <col min="3594" max="3597" width="14" style="35" bestFit="1" customWidth="1"/>
    <col min="3598" max="3598" width="13.5703125" style="35" customWidth="1"/>
    <col min="3599" max="3840" width="9.140625" style="35"/>
    <col min="3841" max="3841" width="13.42578125" style="35" customWidth="1"/>
    <col min="3842" max="3846" width="13.85546875" style="35" bestFit="1" customWidth="1"/>
    <col min="3847" max="3847" width="14" style="35" bestFit="1" customWidth="1"/>
    <col min="3848" max="3849" width="13.85546875" style="35" bestFit="1" customWidth="1"/>
    <col min="3850" max="3853" width="14" style="35" bestFit="1" customWidth="1"/>
    <col min="3854" max="3854" width="13.5703125" style="35" customWidth="1"/>
    <col min="3855" max="4096" width="9.140625" style="35"/>
    <col min="4097" max="4097" width="13.42578125" style="35" customWidth="1"/>
    <col min="4098" max="4102" width="13.85546875" style="35" bestFit="1" customWidth="1"/>
    <col min="4103" max="4103" width="14" style="35" bestFit="1" customWidth="1"/>
    <col min="4104" max="4105" width="13.85546875" style="35" bestFit="1" customWidth="1"/>
    <col min="4106" max="4109" width="14" style="35" bestFit="1" customWidth="1"/>
    <col min="4110" max="4110" width="13.5703125" style="35" customWidth="1"/>
    <col min="4111" max="4352" width="9.140625" style="35"/>
    <col min="4353" max="4353" width="13.42578125" style="35" customWidth="1"/>
    <col min="4354" max="4358" width="13.85546875" style="35" bestFit="1" customWidth="1"/>
    <col min="4359" max="4359" width="14" style="35" bestFit="1" customWidth="1"/>
    <col min="4360" max="4361" width="13.85546875" style="35" bestFit="1" customWidth="1"/>
    <col min="4362" max="4365" width="14" style="35" bestFit="1" customWidth="1"/>
    <col min="4366" max="4366" width="13.5703125" style="35" customWidth="1"/>
    <col min="4367" max="4608" width="9.140625" style="35"/>
    <col min="4609" max="4609" width="13.42578125" style="35" customWidth="1"/>
    <col min="4610" max="4614" width="13.85546875" style="35" bestFit="1" customWidth="1"/>
    <col min="4615" max="4615" width="14" style="35" bestFit="1" customWidth="1"/>
    <col min="4616" max="4617" width="13.85546875" style="35" bestFit="1" customWidth="1"/>
    <col min="4618" max="4621" width="14" style="35" bestFit="1" customWidth="1"/>
    <col min="4622" max="4622" width="13.5703125" style="35" customWidth="1"/>
    <col min="4623" max="4864" width="9.140625" style="35"/>
    <col min="4865" max="4865" width="13.42578125" style="35" customWidth="1"/>
    <col min="4866" max="4870" width="13.85546875" style="35" bestFit="1" customWidth="1"/>
    <col min="4871" max="4871" width="14" style="35" bestFit="1" customWidth="1"/>
    <col min="4872" max="4873" width="13.85546875" style="35" bestFit="1" customWidth="1"/>
    <col min="4874" max="4877" width="14" style="35" bestFit="1" customWidth="1"/>
    <col min="4878" max="4878" width="13.5703125" style="35" customWidth="1"/>
    <col min="4879" max="5120" width="9.140625" style="35"/>
    <col min="5121" max="5121" width="13.42578125" style="35" customWidth="1"/>
    <col min="5122" max="5126" width="13.85546875" style="35" bestFit="1" customWidth="1"/>
    <col min="5127" max="5127" width="14" style="35" bestFit="1" customWidth="1"/>
    <col min="5128" max="5129" width="13.85546875" style="35" bestFit="1" customWidth="1"/>
    <col min="5130" max="5133" width="14" style="35" bestFit="1" customWidth="1"/>
    <col min="5134" max="5134" width="13.5703125" style="35" customWidth="1"/>
    <col min="5135" max="5376" width="9.140625" style="35"/>
    <col min="5377" max="5377" width="13.42578125" style="35" customWidth="1"/>
    <col min="5378" max="5382" width="13.85546875" style="35" bestFit="1" customWidth="1"/>
    <col min="5383" max="5383" width="14" style="35" bestFit="1" customWidth="1"/>
    <col min="5384" max="5385" width="13.85546875" style="35" bestFit="1" customWidth="1"/>
    <col min="5386" max="5389" width="14" style="35" bestFit="1" customWidth="1"/>
    <col min="5390" max="5390" width="13.5703125" style="35" customWidth="1"/>
    <col min="5391" max="5632" width="9.140625" style="35"/>
    <col min="5633" max="5633" width="13.42578125" style="35" customWidth="1"/>
    <col min="5634" max="5638" width="13.85546875" style="35" bestFit="1" customWidth="1"/>
    <col min="5639" max="5639" width="14" style="35" bestFit="1" customWidth="1"/>
    <col min="5640" max="5641" width="13.85546875" style="35" bestFit="1" customWidth="1"/>
    <col min="5642" max="5645" width="14" style="35" bestFit="1" customWidth="1"/>
    <col min="5646" max="5646" width="13.5703125" style="35" customWidth="1"/>
    <col min="5647" max="5888" width="9.140625" style="35"/>
    <col min="5889" max="5889" width="13.42578125" style="35" customWidth="1"/>
    <col min="5890" max="5894" width="13.85546875" style="35" bestFit="1" customWidth="1"/>
    <col min="5895" max="5895" width="14" style="35" bestFit="1" customWidth="1"/>
    <col min="5896" max="5897" width="13.85546875" style="35" bestFit="1" customWidth="1"/>
    <col min="5898" max="5901" width="14" style="35" bestFit="1" customWidth="1"/>
    <col min="5902" max="5902" width="13.5703125" style="35" customWidth="1"/>
    <col min="5903" max="6144" width="9.140625" style="35"/>
    <col min="6145" max="6145" width="13.42578125" style="35" customWidth="1"/>
    <col min="6146" max="6150" width="13.85546875" style="35" bestFit="1" customWidth="1"/>
    <col min="6151" max="6151" width="14" style="35" bestFit="1" customWidth="1"/>
    <col min="6152" max="6153" width="13.85546875" style="35" bestFit="1" customWidth="1"/>
    <col min="6154" max="6157" width="14" style="35" bestFit="1" customWidth="1"/>
    <col min="6158" max="6158" width="13.5703125" style="35" customWidth="1"/>
    <col min="6159" max="6400" width="9.140625" style="35"/>
    <col min="6401" max="6401" width="13.42578125" style="35" customWidth="1"/>
    <col min="6402" max="6406" width="13.85546875" style="35" bestFit="1" customWidth="1"/>
    <col min="6407" max="6407" width="14" style="35" bestFit="1" customWidth="1"/>
    <col min="6408" max="6409" width="13.85546875" style="35" bestFit="1" customWidth="1"/>
    <col min="6410" max="6413" width="14" style="35" bestFit="1" customWidth="1"/>
    <col min="6414" max="6414" width="13.5703125" style="35" customWidth="1"/>
    <col min="6415" max="6656" width="9.140625" style="35"/>
    <col min="6657" max="6657" width="13.42578125" style="35" customWidth="1"/>
    <col min="6658" max="6662" width="13.85546875" style="35" bestFit="1" customWidth="1"/>
    <col min="6663" max="6663" width="14" style="35" bestFit="1" customWidth="1"/>
    <col min="6664" max="6665" width="13.85546875" style="35" bestFit="1" customWidth="1"/>
    <col min="6666" max="6669" width="14" style="35" bestFit="1" customWidth="1"/>
    <col min="6670" max="6670" width="13.5703125" style="35" customWidth="1"/>
    <col min="6671" max="6912" width="9.140625" style="35"/>
    <col min="6913" max="6913" width="13.42578125" style="35" customWidth="1"/>
    <col min="6914" max="6918" width="13.85546875" style="35" bestFit="1" customWidth="1"/>
    <col min="6919" max="6919" width="14" style="35" bestFit="1" customWidth="1"/>
    <col min="6920" max="6921" width="13.85546875" style="35" bestFit="1" customWidth="1"/>
    <col min="6922" max="6925" width="14" style="35" bestFit="1" customWidth="1"/>
    <col min="6926" max="6926" width="13.5703125" style="35" customWidth="1"/>
    <col min="6927" max="7168" width="9.140625" style="35"/>
    <col min="7169" max="7169" width="13.42578125" style="35" customWidth="1"/>
    <col min="7170" max="7174" width="13.85546875" style="35" bestFit="1" customWidth="1"/>
    <col min="7175" max="7175" width="14" style="35" bestFit="1" customWidth="1"/>
    <col min="7176" max="7177" width="13.85546875" style="35" bestFit="1" customWidth="1"/>
    <col min="7178" max="7181" width="14" style="35" bestFit="1" customWidth="1"/>
    <col min="7182" max="7182" width="13.5703125" style="35" customWidth="1"/>
    <col min="7183" max="7424" width="9.140625" style="35"/>
    <col min="7425" max="7425" width="13.42578125" style="35" customWidth="1"/>
    <col min="7426" max="7430" width="13.85546875" style="35" bestFit="1" customWidth="1"/>
    <col min="7431" max="7431" width="14" style="35" bestFit="1" customWidth="1"/>
    <col min="7432" max="7433" width="13.85546875" style="35" bestFit="1" customWidth="1"/>
    <col min="7434" max="7437" width="14" style="35" bestFit="1" customWidth="1"/>
    <col min="7438" max="7438" width="13.5703125" style="35" customWidth="1"/>
    <col min="7439" max="7680" width="9.140625" style="35"/>
    <col min="7681" max="7681" width="13.42578125" style="35" customWidth="1"/>
    <col min="7682" max="7686" width="13.85546875" style="35" bestFit="1" customWidth="1"/>
    <col min="7687" max="7687" width="14" style="35" bestFit="1" customWidth="1"/>
    <col min="7688" max="7689" width="13.85546875" style="35" bestFit="1" customWidth="1"/>
    <col min="7690" max="7693" width="14" style="35" bestFit="1" customWidth="1"/>
    <col min="7694" max="7694" width="13.5703125" style="35" customWidth="1"/>
    <col min="7695" max="7936" width="9.140625" style="35"/>
    <col min="7937" max="7937" width="13.42578125" style="35" customWidth="1"/>
    <col min="7938" max="7942" width="13.85546875" style="35" bestFit="1" customWidth="1"/>
    <col min="7943" max="7943" width="14" style="35" bestFit="1" customWidth="1"/>
    <col min="7944" max="7945" width="13.85546875" style="35" bestFit="1" customWidth="1"/>
    <col min="7946" max="7949" width="14" style="35" bestFit="1" customWidth="1"/>
    <col min="7950" max="7950" width="13.5703125" style="35" customWidth="1"/>
    <col min="7951" max="8192" width="9.140625" style="35"/>
    <col min="8193" max="8193" width="13.42578125" style="35" customWidth="1"/>
    <col min="8194" max="8198" width="13.85546875" style="35" bestFit="1" customWidth="1"/>
    <col min="8199" max="8199" width="14" style="35" bestFit="1" customWidth="1"/>
    <col min="8200" max="8201" width="13.85546875" style="35" bestFit="1" customWidth="1"/>
    <col min="8202" max="8205" width="14" style="35" bestFit="1" customWidth="1"/>
    <col min="8206" max="8206" width="13.5703125" style="35" customWidth="1"/>
    <col min="8207" max="8448" width="9.140625" style="35"/>
    <col min="8449" max="8449" width="13.42578125" style="35" customWidth="1"/>
    <col min="8450" max="8454" width="13.85546875" style="35" bestFit="1" customWidth="1"/>
    <col min="8455" max="8455" width="14" style="35" bestFit="1" customWidth="1"/>
    <col min="8456" max="8457" width="13.85546875" style="35" bestFit="1" customWidth="1"/>
    <col min="8458" max="8461" width="14" style="35" bestFit="1" customWidth="1"/>
    <col min="8462" max="8462" width="13.5703125" style="35" customWidth="1"/>
    <col min="8463" max="8704" width="9.140625" style="35"/>
    <col min="8705" max="8705" width="13.42578125" style="35" customWidth="1"/>
    <col min="8706" max="8710" width="13.85546875" style="35" bestFit="1" customWidth="1"/>
    <col min="8711" max="8711" width="14" style="35" bestFit="1" customWidth="1"/>
    <col min="8712" max="8713" width="13.85546875" style="35" bestFit="1" customWidth="1"/>
    <col min="8714" max="8717" width="14" style="35" bestFit="1" customWidth="1"/>
    <col min="8718" max="8718" width="13.5703125" style="35" customWidth="1"/>
    <col min="8719" max="8960" width="9.140625" style="35"/>
    <col min="8961" max="8961" width="13.42578125" style="35" customWidth="1"/>
    <col min="8962" max="8966" width="13.85546875" style="35" bestFit="1" customWidth="1"/>
    <col min="8967" max="8967" width="14" style="35" bestFit="1" customWidth="1"/>
    <col min="8968" max="8969" width="13.85546875" style="35" bestFit="1" customWidth="1"/>
    <col min="8970" max="8973" width="14" style="35" bestFit="1" customWidth="1"/>
    <col min="8974" max="8974" width="13.5703125" style="35" customWidth="1"/>
    <col min="8975" max="9216" width="9.140625" style="35"/>
    <col min="9217" max="9217" width="13.42578125" style="35" customWidth="1"/>
    <col min="9218" max="9222" width="13.85546875" style="35" bestFit="1" customWidth="1"/>
    <col min="9223" max="9223" width="14" style="35" bestFit="1" customWidth="1"/>
    <col min="9224" max="9225" width="13.85546875" style="35" bestFit="1" customWidth="1"/>
    <col min="9226" max="9229" width="14" style="35" bestFit="1" customWidth="1"/>
    <col min="9230" max="9230" width="13.5703125" style="35" customWidth="1"/>
    <col min="9231" max="9472" width="9.140625" style="35"/>
    <col min="9473" max="9473" width="13.42578125" style="35" customWidth="1"/>
    <col min="9474" max="9478" width="13.85546875" style="35" bestFit="1" customWidth="1"/>
    <col min="9479" max="9479" width="14" style="35" bestFit="1" customWidth="1"/>
    <col min="9480" max="9481" width="13.85546875" style="35" bestFit="1" customWidth="1"/>
    <col min="9482" max="9485" width="14" style="35" bestFit="1" customWidth="1"/>
    <col min="9486" max="9486" width="13.5703125" style="35" customWidth="1"/>
    <col min="9487" max="9728" width="9.140625" style="35"/>
    <col min="9729" max="9729" width="13.42578125" style="35" customWidth="1"/>
    <col min="9730" max="9734" width="13.85546875" style="35" bestFit="1" customWidth="1"/>
    <col min="9735" max="9735" width="14" style="35" bestFit="1" customWidth="1"/>
    <col min="9736" max="9737" width="13.85546875" style="35" bestFit="1" customWidth="1"/>
    <col min="9738" max="9741" width="14" style="35" bestFit="1" customWidth="1"/>
    <col min="9742" max="9742" width="13.5703125" style="35" customWidth="1"/>
    <col min="9743" max="9984" width="9.140625" style="35"/>
    <col min="9985" max="9985" width="13.42578125" style="35" customWidth="1"/>
    <col min="9986" max="9990" width="13.85546875" style="35" bestFit="1" customWidth="1"/>
    <col min="9991" max="9991" width="14" style="35" bestFit="1" customWidth="1"/>
    <col min="9992" max="9993" width="13.85546875" style="35" bestFit="1" customWidth="1"/>
    <col min="9994" max="9997" width="14" style="35" bestFit="1" customWidth="1"/>
    <col min="9998" max="9998" width="13.5703125" style="35" customWidth="1"/>
    <col min="9999" max="10240" width="9.140625" style="35"/>
    <col min="10241" max="10241" width="13.42578125" style="35" customWidth="1"/>
    <col min="10242" max="10246" width="13.85546875" style="35" bestFit="1" customWidth="1"/>
    <col min="10247" max="10247" width="14" style="35" bestFit="1" customWidth="1"/>
    <col min="10248" max="10249" width="13.85546875" style="35" bestFit="1" customWidth="1"/>
    <col min="10250" max="10253" width="14" style="35" bestFit="1" customWidth="1"/>
    <col min="10254" max="10254" width="13.5703125" style="35" customWidth="1"/>
    <col min="10255" max="10496" width="9.140625" style="35"/>
    <col min="10497" max="10497" width="13.42578125" style="35" customWidth="1"/>
    <col min="10498" max="10502" width="13.85546875" style="35" bestFit="1" customWidth="1"/>
    <col min="10503" max="10503" width="14" style="35" bestFit="1" customWidth="1"/>
    <col min="10504" max="10505" width="13.85546875" style="35" bestFit="1" customWidth="1"/>
    <col min="10506" max="10509" width="14" style="35" bestFit="1" customWidth="1"/>
    <col min="10510" max="10510" width="13.5703125" style="35" customWidth="1"/>
    <col min="10511" max="10752" width="9.140625" style="35"/>
    <col min="10753" max="10753" width="13.42578125" style="35" customWidth="1"/>
    <col min="10754" max="10758" width="13.85546875" style="35" bestFit="1" customWidth="1"/>
    <col min="10759" max="10759" width="14" style="35" bestFit="1" customWidth="1"/>
    <col min="10760" max="10761" width="13.85546875" style="35" bestFit="1" customWidth="1"/>
    <col min="10762" max="10765" width="14" style="35" bestFit="1" customWidth="1"/>
    <col min="10766" max="10766" width="13.5703125" style="35" customWidth="1"/>
    <col min="10767" max="11008" width="9.140625" style="35"/>
    <col min="11009" max="11009" width="13.42578125" style="35" customWidth="1"/>
    <col min="11010" max="11014" width="13.85546875" style="35" bestFit="1" customWidth="1"/>
    <col min="11015" max="11015" width="14" style="35" bestFit="1" customWidth="1"/>
    <col min="11016" max="11017" width="13.85546875" style="35" bestFit="1" customWidth="1"/>
    <col min="11018" max="11021" width="14" style="35" bestFit="1" customWidth="1"/>
    <col min="11022" max="11022" width="13.5703125" style="35" customWidth="1"/>
    <col min="11023" max="11264" width="9.140625" style="35"/>
    <col min="11265" max="11265" width="13.42578125" style="35" customWidth="1"/>
    <col min="11266" max="11270" width="13.85546875" style="35" bestFit="1" customWidth="1"/>
    <col min="11271" max="11271" width="14" style="35" bestFit="1" customWidth="1"/>
    <col min="11272" max="11273" width="13.85546875" style="35" bestFit="1" customWidth="1"/>
    <col min="11274" max="11277" width="14" style="35" bestFit="1" customWidth="1"/>
    <col min="11278" max="11278" width="13.5703125" style="35" customWidth="1"/>
    <col min="11279" max="11520" width="9.140625" style="35"/>
    <col min="11521" max="11521" width="13.42578125" style="35" customWidth="1"/>
    <col min="11522" max="11526" width="13.85546875" style="35" bestFit="1" customWidth="1"/>
    <col min="11527" max="11527" width="14" style="35" bestFit="1" customWidth="1"/>
    <col min="11528" max="11529" width="13.85546875" style="35" bestFit="1" customWidth="1"/>
    <col min="11530" max="11533" width="14" style="35" bestFit="1" customWidth="1"/>
    <col min="11534" max="11534" width="13.5703125" style="35" customWidth="1"/>
    <col min="11535" max="11776" width="9.140625" style="35"/>
    <col min="11777" max="11777" width="13.42578125" style="35" customWidth="1"/>
    <col min="11778" max="11782" width="13.85546875" style="35" bestFit="1" customWidth="1"/>
    <col min="11783" max="11783" width="14" style="35" bestFit="1" customWidth="1"/>
    <col min="11784" max="11785" width="13.85546875" style="35" bestFit="1" customWidth="1"/>
    <col min="11786" max="11789" width="14" style="35" bestFit="1" customWidth="1"/>
    <col min="11790" max="11790" width="13.5703125" style="35" customWidth="1"/>
    <col min="11791" max="12032" width="9.140625" style="35"/>
    <col min="12033" max="12033" width="13.42578125" style="35" customWidth="1"/>
    <col min="12034" max="12038" width="13.85546875" style="35" bestFit="1" customWidth="1"/>
    <col min="12039" max="12039" width="14" style="35" bestFit="1" customWidth="1"/>
    <col min="12040" max="12041" width="13.85546875" style="35" bestFit="1" customWidth="1"/>
    <col min="12042" max="12045" width="14" style="35" bestFit="1" customWidth="1"/>
    <col min="12046" max="12046" width="13.5703125" style="35" customWidth="1"/>
    <col min="12047" max="12288" width="9.140625" style="35"/>
    <col min="12289" max="12289" width="13.42578125" style="35" customWidth="1"/>
    <col min="12290" max="12294" width="13.85546875" style="35" bestFit="1" customWidth="1"/>
    <col min="12295" max="12295" width="14" style="35" bestFit="1" customWidth="1"/>
    <col min="12296" max="12297" width="13.85546875" style="35" bestFit="1" customWidth="1"/>
    <col min="12298" max="12301" width="14" style="35" bestFit="1" customWidth="1"/>
    <col min="12302" max="12302" width="13.5703125" style="35" customWidth="1"/>
    <col min="12303" max="12544" width="9.140625" style="35"/>
    <col min="12545" max="12545" width="13.42578125" style="35" customWidth="1"/>
    <col min="12546" max="12550" width="13.85546875" style="35" bestFit="1" customWidth="1"/>
    <col min="12551" max="12551" width="14" style="35" bestFit="1" customWidth="1"/>
    <col min="12552" max="12553" width="13.85546875" style="35" bestFit="1" customWidth="1"/>
    <col min="12554" max="12557" width="14" style="35" bestFit="1" customWidth="1"/>
    <col min="12558" max="12558" width="13.5703125" style="35" customWidth="1"/>
    <col min="12559" max="12800" width="9.140625" style="35"/>
    <col min="12801" max="12801" width="13.42578125" style="35" customWidth="1"/>
    <col min="12802" max="12806" width="13.85546875" style="35" bestFit="1" customWidth="1"/>
    <col min="12807" max="12807" width="14" style="35" bestFit="1" customWidth="1"/>
    <col min="12808" max="12809" width="13.85546875" style="35" bestFit="1" customWidth="1"/>
    <col min="12810" max="12813" width="14" style="35" bestFit="1" customWidth="1"/>
    <col min="12814" max="12814" width="13.5703125" style="35" customWidth="1"/>
    <col min="12815" max="13056" width="9.140625" style="35"/>
    <col min="13057" max="13057" width="13.42578125" style="35" customWidth="1"/>
    <col min="13058" max="13062" width="13.85546875" style="35" bestFit="1" customWidth="1"/>
    <col min="13063" max="13063" width="14" style="35" bestFit="1" customWidth="1"/>
    <col min="13064" max="13065" width="13.85546875" style="35" bestFit="1" customWidth="1"/>
    <col min="13066" max="13069" width="14" style="35" bestFit="1" customWidth="1"/>
    <col min="13070" max="13070" width="13.5703125" style="35" customWidth="1"/>
    <col min="13071" max="13312" width="9.140625" style="35"/>
    <col min="13313" max="13313" width="13.42578125" style="35" customWidth="1"/>
    <col min="13314" max="13318" width="13.85546875" style="35" bestFit="1" customWidth="1"/>
    <col min="13319" max="13319" width="14" style="35" bestFit="1" customWidth="1"/>
    <col min="13320" max="13321" width="13.85546875" style="35" bestFit="1" customWidth="1"/>
    <col min="13322" max="13325" width="14" style="35" bestFit="1" customWidth="1"/>
    <col min="13326" max="13326" width="13.5703125" style="35" customWidth="1"/>
    <col min="13327" max="13568" width="9.140625" style="35"/>
    <col min="13569" max="13569" width="13.42578125" style="35" customWidth="1"/>
    <col min="13570" max="13574" width="13.85546875" style="35" bestFit="1" customWidth="1"/>
    <col min="13575" max="13575" width="14" style="35" bestFit="1" customWidth="1"/>
    <col min="13576" max="13577" width="13.85546875" style="35" bestFit="1" customWidth="1"/>
    <col min="13578" max="13581" width="14" style="35" bestFit="1" customWidth="1"/>
    <col min="13582" max="13582" width="13.5703125" style="35" customWidth="1"/>
    <col min="13583" max="13824" width="9.140625" style="35"/>
    <col min="13825" max="13825" width="13.42578125" style="35" customWidth="1"/>
    <col min="13826" max="13830" width="13.85546875" style="35" bestFit="1" customWidth="1"/>
    <col min="13831" max="13831" width="14" style="35" bestFit="1" customWidth="1"/>
    <col min="13832" max="13833" width="13.85546875" style="35" bestFit="1" customWidth="1"/>
    <col min="13834" max="13837" width="14" style="35" bestFit="1" customWidth="1"/>
    <col min="13838" max="13838" width="13.5703125" style="35" customWidth="1"/>
    <col min="13839" max="14080" width="9.140625" style="35"/>
    <col min="14081" max="14081" width="13.42578125" style="35" customWidth="1"/>
    <col min="14082" max="14086" width="13.85546875" style="35" bestFit="1" customWidth="1"/>
    <col min="14087" max="14087" width="14" style="35" bestFit="1" customWidth="1"/>
    <col min="14088" max="14089" width="13.85546875" style="35" bestFit="1" customWidth="1"/>
    <col min="14090" max="14093" width="14" style="35" bestFit="1" customWidth="1"/>
    <col min="14094" max="14094" width="13.5703125" style="35" customWidth="1"/>
    <col min="14095" max="14336" width="9.140625" style="35"/>
    <col min="14337" max="14337" width="13.42578125" style="35" customWidth="1"/>
    <col min="14338" max="14342" width="13.85546875" style="35" bestFit="1" customWidth="1"/>
    <col min="14343" max="14343" width="14" style="35" bestFit="1" customWidth="1"/>
    <col min="14344" max="14345" width="13.85546875" style="35" bestFit="1" customWidth="1"/>
    <col min="14346" max="14349" width="14" style="35" bestFit="1" customWidth="1"/>
    <col min="14350" max="14350" width="13.5703125" style="35" customWidth="1"/>
    <col min="14351" max="14592" width="9.140625" style="35"/>
    <col min="14593" max="14593" width="13.42578125" style="35" customWidth="1"/>
    <col min="14594" max="14598" width="13.85546875" style="35" bestFit="1" customWidth="1"/>
    <col min="14599" max="14599" width="14" style="35" bestFit="1" customWidth="1"/>
    <col min="14600" max="14601" width="13.85546875" style="35" bestFit="1" customWidth="1"/>
    <col min="14602" max="14605" width="14" style="35" bestFit="1" customWidth="1"/>
    <col min="14606" max="14606" width="13.5703125" style="35" customWidth="1"/>
    <col min="14607" max="14848" width="9.140625" style="35"/>
    <col min="14849" max="14849" width="13.42578125" style="35" customWidth="1"/>
    <col min="14850" max="14854" width="13.85546875" style="35" bestFit="1" customWidth="1"/>
    <col min="14855" max="14855" width="14" style="35" bestFit="1" customWidth="1"/>
    <col min="14856" max="14857" width="13.85546875" style="35" bestFit="1" customWidth="1"/>
    <col min="14858" max="14861" width="14" style="35" bestFit="1" customWidth="1"/>
    <col min="14862" max="14862" width="13.5703125" style="35" customWidth="1"/>
    <col min="14863" max="15104" width="9.140625" style="35"/>
    <col min="15105" max="15105" width="13.42578125" style="35" customWidth="1"/>
    <col min="15106" max="15110" width="13.85546875" style="35" bestFit="1" customWidth="1"/>
    <col min="15111" max="15111" width="14" style="35" bestFit="1" customWidth="1"/>
    <col min="15112" max="15113" width="13.85546875" style="35" bestFit="1" customWidth="1"/>
    <col min="15114" max="15117" width="14" style="35" bestFit="1" customWidth="1"/>
    <col min="15118" max="15118" width="13.5703125" style="35" customWidth="1"/>
    <col min="15119" max="15360" width="9.140625" style="35"/>
    <col min="15361" max="15361" width="13.42578125" style="35" customWidth="1"/>
    <col min="15362" max="15366" width="13.85546875" style="35" bestFit="1" customWidth="1"/>
    <col min="15367" max="15367" width="14" style="35" bestFit="1" customWidth="1"/>
    <col min="15368" max="15369" width="13.85546875" style="35" bestFit="1" customWidth="1"/>
    <col min="15370" max="15373" width="14" style="35" bestFit="1" customWidth="1"/>
    <col min="15374" max="15374" width="13.5703125" style="35" customWidth="1"/>
    <col min="15375" max="15616" width="9.140625" style="35"/>
    <col min="15617" max="15617" width="13.42578125" style="35" customWidth="1"/>
    <col min="15618" max="15622" width="13.85546875" style="35" bestFit="1" customWidth="1"/>
    <col min="15623" max="15623" width="14" style="35" bestFit="1" customWidth="1"/>
    <col min="15624" max="15625" width="13.85546875" style="35" bestFit="1" customWidth="1"/>
    <col min="15626" max="15629" width="14" style="35" bestFit="1" customWidth="1"/>
    <col min="15630" max="15630" width="13.5703125" style="35" customWidth="1"/>
    <col min="15631" max="15872" width="9.140625" style="35"/>
    <col min="15873" max="15873" width="13.42578125" style="35" customWidth="1"/>
    <col min="15874" max="15878" width="13.85546875" style="35" bestFit="1" customWidth="1"/>
    <col min="15879" max="15879" width="14" style="35" bestFit="1" customWidth="1"/>
    <col min="15880" max="15881" width="13.85546875" style="35" bestFit="1" customWidth="1"/>
    <col min="15882" max="15885" width="14" style="35" bestFit="1" customWidth="1"/>
    <col min="15886" max="15886" width="13.5703125" style="35" customWidth="1"/>
    <col min="15887" max="16128" width="9.140625" style="35"/>
    <col min="16129" max="16129" width="13.42578125" style="35" customWidth="1"/>
    <col min="16130" max="16134" width="13.85546875" style="35" bestFit="1" customWidth="1"/>
    <col min="16135" max="16135" width="14" style="35" bestFit="1" customWidth="1"/>
    <col min="16136" max="16137" width="13.85546875" style="35" bestFit="1" customWidth="1"/>
    <col min="16138" max="16141" width="14" style="35" bestFit="1" customWidth="1"/>
    <col min="16142" max="16142" width="13.5703125" style="35" customWidth="1"/>
    <col min="16143" max="16384" width="9.140625" style="35"/>
  </cols>
  <sheetData>
    <row r="1" spans="1:15" ht="18">
      <c r="A1" s="129" t="s">
        <v>267</v>
      </c>
      <c r="B1" s="129"/>
      <c r="C1" s="129"/>
      <c r="D1" s="129"/>
      <c r="E1" s="129"/>
      <c r="F1" s="129"/>
      <c r="G1" s="129"/>
      <c r="H1" s="129"/>
      <c r="I1" s="129"/>
      <c r="J1" s="129"/>
      <c r="K1" s="129"/>
      <c r="L1" s="129"/>
      <c r="M1" s="129"/>
      <c r="N1" s="129"/>
    </row>
    <row r="2" spans="1:15" ht="14.25">
      <c r="A2" s="38"/>
      <c r="B2" s="38"/>
      <c r="C2" s="38"/>
      <c r="D2" s="38"/>
      <c r="E2" s="38"/>
      <c r="F2" s="38"/>
      <c r="G2" s="38"/>
      <c r="H2" s="38"/>
      <c r="I2" s="38"/>
      <c r="J2" s="38"/>
      <c r="K2" s="38"/>
      <c r="L2" s="38"/>
      <c r="M2" s="38"/>
      <c r="N2" s="130" t="s">
        <v>70</v>
      </c>
      <c r="O2" s="38"/>
    </row>
    <row r="3" spans="1:15" s="37" customFormat="1" ht="15">
      <c r="A3" s="36" t="s">
        <v>2</v>
      </c>
      <c r="B3" s="36" t="s">
        <v>27</v>
      </c>
      <c r="C3" s="36" t="s">
        <v>28</v>
      </c>
      <c r="D3" s="36" t="s">
        <v>29</v>
      </c>
      <c r="E3" s="36" t="s">
        <v>30</v>
      </c>
      <c r="F3" s="36" t="s">
        <v>31</v>
      </c>
      <c r="G3" s="36" t="s">
        <v>32</v>
      </c>
      <c r="H3" s="36" t="s">
        <v>33</v>
      </c>
      <c r="I3" s="36" t="s">
        <v>34</v>
      </c>
      <c r="J3" s="36" t="s">
        <v>35</v>
      </c>
      <c r="K3" s="36" t="s">
        <v>36</v>
      </c>
      <c r="L3" s="36" t="s">
        <v>37</v>
      </c>
      <c r="M3" s="36" t="s">
        <v>38</v>
      </c>
      <c r="N3" s="130"/>
      <c r="O3" s="36"/>
    </row>
    <row r="4" spans="1:15" ht="14.25">
      <c r="A4" s="38"/>
      <c r="B4" s="38"/>
      <c r="C4" s="38"/>
      <c r="D4" s="38"/>
      <c r="E4" s="38"/>
      <c r="F4" s="38"/>
      <c r="G4" s="38"/>
      <c r="H4" s="38"/>
      <c r="I4" s="38"/>
      <c r="J4" s="38"/>
      <c r="K4" s="38"/>
      <c r="L4" s="38"/>
      <c r="M4" s="38"/>
      <c r="N4" s="38"/>
      <c r="O4" s="38"/>
    </row>
    <row r="5" spans="1:15" ht="14.25">
      <c r="A5" s="38" t="s">
        <v>10</v>
      </c>
      <c r="B5" s="39">
        <v>222603.04</v>
      </c>
      <c r="C5" s="118">
        <v>257579.86</v>
      </c>
      <c r="D5" s="39">
        <v>307336.36</v>
      </c>
      <c r="E5" s="39">
        <v>250893.88</v>
      </c>
      <c r="F5" s="39"/>
      <c r="G5" s="39"/>
      <c r="H5" s="39"/>
      <c r="I5" s="39"/>
      <c r="J5" s="39"/>
      <c r="K5" s="54"/>
      <c r="L5" s="39"/>
      <c r="M5" s="39"/>
      <c r="N5" s="39">
        <f>SUM(B5:M5)</f>
        <v>1038413.14</v>
      </c>
      <c r="O5" s="38"/>
    </row>
    <row r="6" spans="1:15" ht="14.25">
      <c r="A6" s="38" t="s">
        <v>11</v>
      </c>
      <c r="B6" s="39">
        <v>98324.53</v>
      </c>
      <c r="C6" s="118">
        <v>113120.38</v>
      </c>
      <c r="D6" s="39">
        <v>95090.44</v>
      </c>
      <c r="E6" s="39">
        <v>101581.12</v>
      </c>
      <c r="F6" s="39"/>
      <c r="G6" s="39"/>
      <c r="H6" s="39"/>
      <c r="I6" s="39"/>
      <c r="J6" s="39"/>
      <c r="K6" s="54"/>
      <c r="L6" s="39"/>
      <c r="M6" s="39"/>
      <c r="N6" s="39">
        <f t="shared" ref="N6:N21" si="0">SUM(B6:M6)</f>
        <v>408116.47</v>
      </c>
      <c r="O6" s="38"/>
    </row>
    <row r="7" spans="1:15" ht="14.25">
      <c r="A7" s="38" t="s">
        <v>12</v>
      </c>
      <c r="B7" s="39">
        <v>12592888.6</v>
      </c>
      <c r="C7" s="118">
        <v>14205225.67</v>
      </c>
      <c r="D7" s="39">
        <v>13827846.66</v>
      </c>
      <c r="E7" s="39">
        <v>13230071.470000001</v>
      </c>
      <c r="F7" s="39"/>
      <c r="G7" s="39"/>
      <c r="H7" s="39"/>
      <c r="I7" s="39"/>
      <c r="J7" s="100"/>
      <c r="K7" s="54"/>
      <c r="L7" s="39"/>
      <c r="M7" s="39"/>
      <c r="N7" s="39">
        <f t="shared" si="0"/>
        <v>53856032.399999999</v>
      </c>
      <c r="O7" s="38"/>
    </row>
    <row r="8" spans="1:15" ht="14.25">
      <c r="A8" s="38" t="s">
        <v>13</v>
      </c>
      <c r="B8" s="39">
        <v>264942.21000000002</v>
      </c>
      <c r="C8" s="118">
        <v>353084.8</v>
      </c>
      <c r="D8" s="39">
        <v>347858.15</v>
      </c>
      <c r="E8" s="39">
        <v>327377.82</v>
      </c>
      <c r="F8" s="39"/>
      <c r="G8" s="39"/>
      <c r="H8" s="39"/>
      <c r="I8" s="39"/>
      <c r="J8" s="39"/>
      <c r="K8" s="54"/>
      <c r="L8" s="39"/>
      <c r="M8" s="39"/>
      <c r="N8" s="39">
        <f t="shared" si="0"/>
        <v>1293262.98</v>
      </c>
      <c r="O8" s="38"/>
    </row>
    <row r="9" spans="1:15" ht="14.25">
      <c r="A9" s="38" t="s">
        <v>14</v>
      </c>
      <c r="B9" s="39">
        <v>520838.05</v>
      </c>
      <c r="C9" s="118">
        <v>605969.38</v>
      </c>
      <c r="D9" s="39">
        <v>570638.55000000005</v>
      </c>
      <c r="E9" s="39">
        <v>499706.03</v>
      </c>
      <c r="F9" s="39"/>
      <c r="G9" s="39"/>
      <c r="H9" s="39"/>
      <c r="I9" s="39"/>
      <c r="J9" s="39"/>
      <c r="K9" s="54"/>
      <c r="L9" s="39"/>
      <c r="M9" s="39"/>
      <c r="N9" s="39">
        <f t="shared" si="0"/>
        <v>2197152.0099999998</v>
      </c>
      <c r="O9" s="38"/>
    </row>
    <row r="10" spans="1:15" ht="14.25">
      <c r="A10" s="38" t="s">
        <v>15</v>
      </c>
      <c r="B10" s="39">
        <v>10173.92</v>
      </c>
      <c r="C10" s="118">
        <v>13418.3</v>
      </c>
      <c r="D10" s="39">
        <v>11101.97</v>
      </c>
      <c r="E10" s="39">
        <v>25706.28</v>
      </c>
      <c r="F10" s="39"/>
      <c r="G10" s="39"/>
      <c r="H10" s="39"/>
      <c r="I10" s="39"/>
      <c r="J10" s="39"/>
      <c r="K10" s="39"/>
      <c r="L10" s="39"/>
      <c r="M10" s="39"/>
      <c r="N10" s="39">
        <f t="shared" si="0"/>
        <v>60400.47</v>
      </c>
      <c r="O10" s="38"/>
    </row>
    <row r="11" spans="1:15" ht="14.25">
      <c r="A11" s="38" t="s">
        <v>16</v>
      </c>
      <c r="B11" s="39">
        <v>129650.19</v>
      </c>
      <c r="C11" s="118">
        <v>186451.22</v>
      </c>
      <c r="D11" s="39">
        <v>199340.14</v>
      </c>
      <c r="E11" s="39">
        <v>171338.22</v>
      </c>
      <c r="F11" s="39"/>
      <c r="G11" s="39"/>
      <c r="H11" s="39"/>
      <c r="I11" s="39"/>
      <c r="J11" s="39"/>
      <c r="K11" s="54"/>
      <c r="L11" s="39"/>
      <c r="M11" s="39"/>
      <c r="N11" s="39">
        <f t="shared" si="0"/>
        <v>686779.77</v>
      </c>
      <c r="O11" s="38"/>
    </row>
    <row r="12" spans="1:15" ht="14.25">
      <c r="A12" s="38" t="s">
        <v>17</v>
      </c>
      <c r="B12" s="39">
        <v>289642.51</v>
      </c>
      <c r="C12" s="118">
        <v>372115.89</v>
      </c>
      <c r="D12" s="39">
        <v>395471.23</v>
      </c>
      <c r="E12" s="39">
        <v>344847.25</v>
      </c>
      <c r="F12" s="39"/>
      <c r="G12" s="39"/>
      <c r="H12" s="39"/>
      <c r="I12" s="39"/>
      <c r="J12" s="39"/>
      <c r="K12" s="54"/>
      <c r="L12" s="39"/>
      <c r="M12" s="39"/>
      <c r="N12" s="39">
        <f t="shared" si="0"/>
        <v>1402076.88</v>
      </c>
      <c r="O12" s="38"/>
    </row>
    <row r="13" spans="1:15" ht="14.25">
      <c r="A13" s="38" t="s">
        <v>18</v>
      </c>
      <c r="B13" s="39">
        <v>79788.28</v>
      </c>
      <c r="C13" s="118">
        <v>111275.09</v>
      </c>
      <c r="D13" s="39">
        <v>126780.74</v>
      </c>
      <c r="E13" s="39">
        <v>116403.27</v>
      </c>
      <c r="F13" s="39"/>
      <c r="G13" s="39"/>
      <c r="H13" s="39"/>
      <c r="I13" s="39"/>
      <c r="J13" s="39"/>
      <c r="K13" s="54"/>
      <c r="L13" s="39"/>
      <c r="M13" s="39"/>
      <c r="N13" s="39">
        <f t="shared" si="0"/>
        <v>434247.38</v>
      </c>
      <c r="O13" s="38"/>
    </row>
    <row r="14" spans="1:15" ht="14.25">
      <c r="A14" s="38" t="s">
        <v>19</v>
      </c>
      <c r="B14" s="39">
        <v>20147.099999999999</v>
      </c>
      <c r="C14" s="118">
        <v>32762.400000000001</v>
      </c>
      <c r="D14" s="39">
        <v>22022.66</v>
      </c>
      <c r="E14" s="39">
        <v>15620.08</v>
      </c>
      <c r="F14" s="39"/>
      <c r="G14" s="39"/>
      <c r="H14" s="39"/>
      <c r="I14" s="39"/>
      <c r="J14" s="39"/>
      <c r="K14" s="54"/>
      <c r="L14" s="39"/>
      <c r="M14" s="39"/>
      <c r="N14" s="39">
        <f t="shared" si="0"/>
        <v>90552.24</v>
      </c>
      <c r="O14" s="38"/>
    </row>
    <row r="15" spans="1:15" ht="14.25">
      <c r="A15" s="38" t="s">
        <v>20</v>
      </c>
      <c r="B15" s="39">
        <v>348727.16</v>
      </c>
      <c r="C15" s="118">
        <v>758794.61</v>
      </c>
      <c r="D15" s="39">
        <v>404986.48</v>
      </c>
      <c r="E15" s="39">
        <v>479396.35</v>
      </c>
      <c r="F15" s="39"/>
      <c r="G15" s="39"/>
      <c r="H15" s="39"/>
      <c r="I15" s="39"/>
      <c r="J15" s="39"/>
      <c r="K15" s="54"/>
      <c r="L15" s="39"/>
      <c r="M15" s="39"/>
      <c r="N15" s="39">
        <f t="shared" si="0"/>
        <v>1991904.6</v>
      </c>
      <c r="O15" s="38"/>
    </row>
    <row r="16" spans="1:15" ht="14.25">
      <c r="A16" s="38" t="s">
        <v>21</v>
      </c>
      <c r="B16" s="39">
        <v>14265.55</v>
      </c>
      <c r="C16" s="118">
        <v>16672.189999999999</v>
      </c>
      <c r="D16" s="39">
        <v>11969.21</v>
      </c>
      <c r="E16" s="39">
        <v>12361.99</v>
      </c>
      <c r="F16" s="39"/>
      <c r="G16" s="39"/>
      <c r="H16" s="39"/>
      <c r="I16" s="39"/>
      <c r="J16" s="39"/>
      <c r="K16" s="54"/>
      <c r="L16" s="39"/>
      <c r="M16" s="39"/>
      <c r="N16" s="39">
        <f t="shared" si="0"/>
        <v>55268.939999999995</v>
      </c>
      <c r="O16" s="38"/>
    </row>
    <row r="17" spans="1:15" ht="14.25">
      <c r="A17" s="38" t="s">
        <v>22</v>
      </c>
      <c r="B17" s="39">
        <v>340885.18</v>
      </c>
      <c r="C17" s="118">
        <v>513411.77</v>
      </c>
      <c r="D17" s="39">
        <v>497201.83</v>
      </c>
      <c r="E17" s="39">
        <v>524154.52</v>
      </c>
      <c r="F17" s="39"/>
      <c r="G17" s="39"/>
      <c r="H17" s="39"/>
      <c r="I17" s="39"/>
      <c r="J17" s="39"/>
      <c r="K17" s="54"/>
      <c r="L17" s="39"/>
      <c r="M17" s="39"/>
      <c r="N17" s="39">
        <f>SUM(B17:M17)</f>
        <v>1875653.3</v>
      </c>
      <c r="O17" s="38"/>
    </row>
    <row r="18" spans="1:15" ht="14.25">
      <c r="A18" s="38" t="s">
        <v>23</v>
      </c>
      <c r="B18" s="39">
        <v>140624.65</v>
      </c>
      <c r="C18" s="118">
        <v>118034.8</v>
      </c>
      <c r="D18" s="39">
        <v>211722.67</v>
      </c>
      <c r="E18" s="39">
        <v>239084.33</v>
      </c>
      <c r="F18" s="39"/>
      <c r="G18" s="39"/>
      <c r="H18" s="39"/>
      <c r="I18" s="39"/>
      <c r="J18" s="21"/>
      <c r="K18" s="39"/>
      <c r="L18" s="39"/>
      <c r="M18" s="39"/>
      <c r="N18" s="39">
        <f t="shared" si="0"/>
        <v>709466.45</v>
      </c>
      <c r="O18" s="38"/>
    </row>
    <row r="19" spans="1:15" ht="14.25">
      <c r="A19" s="38" t="s">
        <v>24</v>
      </c>
      <c r="B19" s="39">
        <v>446717.67</v>
      </c>
      <c r="C19" s="118">
        <v>892960.62</v>
      </c>
      <c r="D19" s="39">
        <v>693050.33</v>
      </c>
      <c r="E19" s="39">
        <v>761489.1</v>
      </c>
      <c r="F19" s="39"/>
      <c r="G19" s="39"/>
      <c r="H19" s="39"/>
      <c r="I19" s="39"/>
      <c r="J19" s="21"/>
      <c r="K19" s="39"/>
      <c r="L19" s="39"/>
      <c r="M19" s="39"/>
      <c r="N19" s="39">
        <f t="shared" si="0"/>
        <v>2794217.72</v>
      </c>
      <c r="O19" s="38"/>
    </row>
    <row r="20" spans="1:15" ht="14.25">
      <c r="A20" s="38" t="s">
        <v>25</v>
      </c>
      <c r="B20" s="39">
        <v>2737917.58</v>
      </c>
      <c r="C20" s="118">
        <v>2537706.4</v>
      </c>
      <c r="D20" s="39">
        <v>3055568.53</v>
      </c>
      <c r="E20" s="39">
        <v>3095807.45</v>
      </c>
      <c r="F20" s="39"/>
      <c r="G20" s="39"/>
      <c r="H20" s="39"/>
      <c r="I20" s="39"/>
      <c r="J20" s="21"/>
      <c r="K20" s="39"/>
      <c r="L20" s="39"/>
      <c r="M20" s="39"/>
      <c r="N20" s="39">
        <f t="shared" si="0"/>
        <v>11426999.960000001</v>
      </c>
      <c r="O20" s="38"/>
    </row>
    <row r="21" spans="1:15" ht="14.25">
      <c r="A21" s="38" t="s">
        <v>26</v>
      </c>
      <c r="B21" s="69">
        <v>116148.34</v>
      </c>
      <c r="C21" s="119">
        <v>119406.09</v>
      </c>
      <c r="D21" s="69">
        <v>102424.27</v>
      </c>
      <c r="E21" s="69">
        <v>140987.21</v>
      </c>
      <c r="F21" s="69"/>
      <c r="G21" s="69"/>
      <c r="H21" s="69"/>
      <c r="I21" s="69"/>
      <c r="J21" s="69"/>
      <c r="K21" s="69"/>
      <c r="L21" s="69"/>
      <c r="M21" s="69"/>
      <c r="N21" s="69">
        <f t="shared" si="0"/>
        <v>478965.91000000003</v>
      </c>
      <c r="O21" s="38"/>
    </row>
    <row r="22" spans="1:15" ht="14.25">
      <c r="A22" s="38"/>
      <c r="B22" s="39"/>
      <c r="C22" s="39"/>
      <c r="D22" s="39"/>
      <c r="E22" s="39"/>
      <c r="F22" s="39"/>
      <c r="G22" s="39"/>
      <c r="H22" s="39"/>
      <c r="I22" s="39"/>
      <c r="J22" s="39"/>
      <c r="K22" s="39"/>
      <c r="L22" s="39"/>
      <c r="M22" s="39"/>
      <c r="N22" s="39"/>
      <c r="O22" s="38"/>
    </row>
    <row r="23" spans="1:15" ht="14.25">
      <c r="A23" s="38" t="s">
        <v>9</v>
      </c>
      <c r="B23" s="39">
        <f>SUM(B5:B22)</f>
        <v>18374284.559999999</v>
      </c>
      <c r="C23" s="39">
        <f>SUM(C5:C22)</f>
        <v>21207989.470000006</v>
      </c>
      <c r="D23" s="39">
        <f>SUM(D5:D22)</f>
        <v>20880410.220000006</v>
      </c>
      <c r="E23" s="39">
        <f t="shared" ref="E23:N23" si="1">SUM(E5:E22)</f>
        <v>20336826.370000001</v>
      </c>
      <c r="F23" s="39">
        <f t="shared" si="1"/>
        <v>0</v>
      </c>
      <c r="G23" s="39">
        <f t="shared" si="1"/>
        <v>0</v>
      </c>
      <c r="H23" s="39">
        <f>SUM(H5:H22)</f>
        <v>0</v>
      </c>
      <c r="I23" s="39">
        <f t="shared" si="1"/>
        <v>0</v>
      </c>
      <c r="J23" s="39">
        <f>SUM(J5:J22)</f>
        <v>0</v>
      </c>
      <c r="K23" s="39">
        <f t="shared" si="1"/>
        <v>0</v>
      </c>
      <c r="L23" s="39">
        <f t="shared" si="1"/>
        <v>0</v>
      </c>
      <c r="M23" s="39">
        <f t="shared" si="1"/>
        <v>0</v>
      </c>
      <c r="N23" s="39">
        <f t="shared" si="1"/>
        <v>80799510.620000005</v>
      </c>
      <c r="O23" s="38"/>
    </row>
    <row r="24" spans="1:15" ht="14.25">
      <c r="A24" s="38"/>
      <c r="B24" s="39"/>
      <c r="C24" s="39"/>
      <c r="D24" s="39"/>
      <c r="E24" s="39"/>
      <c r="F24" s="39"/>
      <c r="G24" s="39"/>
      <c r="H24" s="39"/>
      <c r="I24" s="39"/>
      <c r="J24" s="38"/>
      <c r="K24" s="38"/>
      <c r="L24" s="38"/>
      <c r="M24" s="39"/>
      <c r="N24" s="39"/>
      <c r="O24" s="38"/>
    </row>
    <row r="25" spans="1:15">
      <c r="N25" s="95"/>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2"/>
  <sheetViews>
    <sheetView workbookViewId="0">
      <selection sqref="A1:N1"/>
    </sheetView>
  </sheetViews>
  <sheetFormatPr defaultRowHeight="14.25"/>
  <cols>
    <col min="1" max="1" width="19.28515625" style="78" customWidth="1"/>
    <col min="2" max="2" width="26.7109375" style="78" bestFit="1" customWidth="1"/>
    <col min="3" max="3" width="31" style="78" bestFit="1" customWidth="1"/>
    <col min="4" max="4" width="18.85546875" style="78" bestFit="1" customWidth="1"/>
    <col min="5" max="5" width="33" style="78" bestFit="1" customWidth="1"/>
    <col min="6" max="6" width="35.140625" style="78" bestFit="1" customWidth="1"/>
    <col min="7" max="7" width="26.7109375" style="78" bestFit="1" customWidth="1"/>
    <col min="8" max="8" width="33.28515625" style="78" bestFit="1" customWidth="1"/>
    <col min="9" max="9" width="19" style="78" bestFit="1" customWidth="1"/>
    <col min="10" max="16384" width="9.140625" style="78"/>
  </cols>
  <sheetData>
    <row r="1" spans="1:14" ht="18">
      <c r="A1" s="129" t="s">
        <v>279</v>
      </c>
      <c r="B1" s="129"/>
      <c r="C1" s="129"/>
      <c r="D1" s="129"/>
      <c r="E1" s="129"/>
      <c r="F1" s="129"/>
      <c r="G1" s="129"/>
      <c r="H1" s="129"/>
      <c r="I1" s="129"/>
      <c r="J1" s="129"/>
      <c r="K1" s="129"/>
      <c r="L1" s="129"/>
      <c r="M1" s="129"/>
      <c r="N1" s="129"/>
    </row>
    <row r="3" spans="1:14">
      <c r="A3" s="126" t="s">
        <v>78</v>
      </c>
      <c r="B3" s="126" t="s">
        <v>278</v>
      </c>
      <c r="C3" s="126" t="s">
        <v>277</v>
      </c>
      <c r="D3" s="126" t="s">
        <v>276</v>
      </c>
      <c r="E3" s="126" t="s">
        <v>275</v>
      </c>
      <c r="F3" s="126" t="s">
        <v>274</v>
      </c>
      <c r="G3" s="126" t="s">
        <v>273</v>
      </c>
      <c r="H3" s="126" t="s">
        <v>272</v>
      </c>
      <c r="I3" s="126" t="s">
        <v>271</v>
      </c>
    </row>
    <row r="4" spans="1:14">
      <c r="A4" s="125" t="s">
        <v>89</v>
      </c>
      <c r="B4" s="123">
        <v>568797.06999999995</v>
      </c>
      <c r="C4" s="123">
        <v>0</v>
      </c>
      <c r="D4" s="123">
        <v>568797.06999999995</v>
      </c>
      <c r="E4" s="123">
        <v>0</v>
      </c>
      <c r="F4" s="123">
        <v>568797.06999999995</v>
      </c>
      <c r="G4" s="124">
        <v>5.1630000000000001E-3</v>
      </c>
      <c r="H4" s="123">
        <v>673441.1</v>
      </c>
      <c r="I4" s="123">
        <v>673441.1</v>
      </c>
    </row>
    <row r="5" spans="1:14">
      <c r="A5" s="125" t="s">
        <v>93</v>
      </c>
      <c r="B5" s="123">
        <v>80975971.599999994</v>
      </c>
      <c r="C5" s="123">
        <v>0</v>
      </c>
      <c r="D5" s="123">
        <v>80975971.599999994</v>
      </c>
      <c r="E5" s="123">
        <v>0</v>
      </c>
      <c r="F5" s="123">
        <v>80975971.599999994</v>
      </c>
      <c r="G5" s="124">
        <v>0.73509100000000005</v>
      </c>
      <c r="H5" s="123">
        <v>95873488.849999994</v>
      </c>
      <c r="I5" s="123">
        <v>95873488.849999994</v>
      </c>
    </row>
    <row r="6" spans="1:14">
      <c r="A6" s="125" t="s">
        <v>119</v>
      </c>
      <c r="B6" s="123">
        <v>1499752.44</v>
      </c>
      <c r="C6" s="123">
        <v>0</v>
      </c>
      <c r="D6" s="123">
        <v>1499752.44</v>
      </c>
      <c r="E6" s="123">
        <v>0</v>
      </c>
      <c r="F6" s="123">
        <v>1499752.44</v>
      </c>
      <c r="G6" s="124">
        <v>1.3615E-2</v>
      </c>
      <c r="H6" s="123">
        <v>1775668.15</v>
      </c>
      <c r="I6" s="123">
        <v>1775668.15</v>
      </c>
    </row>
    <row r="7" spans="1:14">
      <c r="A7" s="125" t="s">
        <v>145</v>
      </c>
      <c r="B7" s="123">
        <v>2558264.84</v>
      </c>
      <c r="C7" s="123">
        <v>0</v>
      </c>
      <c r="D7" s="123">
        <v>2558264.84</v>
      </c>
      <c r="E7" s="123">
        <v>0</v>
      </c>
      <c r="F7" s="123">
        <v>2558264.84</v>
      </c>
      <c r="G7" s="124">
        <v>2.3224000000000002E-2</v>
      </c>
      <c r="H7" s="123">
        <v>3028920.54</v>
      </c>
      <c r="I7" s="123">
        <v>3028920.54</v>
      </c>
    </row>
    <row r="8" spans="1:14">
      <c r="A8" s="125" t="s">
        <v>156</v>
      </c>
      <c r="B8" s="123">
        <v>38019.370000000003</v>
      </c>
      <c r="C8" s="123">
        <v>0</v>
      </c>
      <c r="D8" s="123">
        <v>38019.370000000003</v>
      </c>
      <c r="E8" s="123">
        <v>128429.25</v>
      </c>
      <c r="F8" s="123">
        <v>0</v>
      </c>
      <c r="G8" s="124">
        <v>0</v>
      </c>
      <c r="H8" s="123">
        <v>0</v>
      </c>
      <c r="I8" s="123">
        <v>128429.25</v>
      </c>
    </row>
    <row r="9" spans="1:14">
      <c r="A9" s="125" t="s">
        <v>160</v>
      </c>
      <c r="B9" s="123">
        <v>585325.30000000005</v>
      </c>
      <c r="C9" s="123">
        <v>0</v>
      </c>
      <c r="D9" s="123">
        <v>585325.30000000005</v>
      </c>
      <c r="E9" s="123">
        <v>0</v>
      </c>
      <c r="F9" s="123">
        <v>585325.30000000005</v>
      </c>
      <c r="G9" s="124">
        <v>5.3140000000000001E-3</v>
      </c>
      <c r="H9" s="123">
        <v>693009.87</v>
      </c>
      <c r="I9" s="123">
        <v>693009.87</v>
      </c>
    </row>
    <row r="10" spans="1:14">
      <c r="A10" s="125" t="s">
        <v>166</v>
      </c>
      <c r="B10" s="123">
        <v>1110727.8</v>
      </c>
      <c r="C10" s="123">
        <v>0</v>
      </c>
      <c r="D10" s="123">
        <v>1110727.8</v>
      </c>
      <c r="E10" s="123">
        <v>0</v>
      </c>
      <c r="F10" s="123">
        <v>1110727.8</v>
      </c>
      <c r="G10" s="124">
        <v>1.0083E-2</v>
      </c>
      <c r="H10" s="123">
        <v>1315073.19</v>
      </c>
      <c r="I10" s="123">
        <v>1315073.19</v>
      </c>
    </row>
    <row r="11" spans="1:14">
      <c r="A11" s="125" t="s">
        <v>178</v>
      </c>
      <c r="B11" s="123">
        <v>376057.33</v>
      </c>
      <c r="C11" s="123">
        <v>0</v>
      </c>
      <c r="D11" s="123">
        <v>376057.33</v>
      </c>
      <c r="E11" s="123">
        <v>0</v>
      </c>
      <c r="F11" s="123">
        <v>376057.33</v>
      </c>
      <c r="G11" s="124">
        <v>3.4139999999999999E-3</v>
      </c>
      <c r="H11" s="123">
        <v>445242.79</v>
      </c>
      <c r="I11" s="123">
        <v>445242.79</v>
      </c>
    </row>
    <row r="12" spans="1:14">
      <c r="A12" s="125" t="s">
        <v>184</v>
      </c>
      <c r="B12" s="123">
        <v>107552.6</v>
      </c>
      <c r="C12" s="123">
        <v>0</v>
      </c>
      <c r="D12" s="123">
        <v>107552.6</v>
      </c>
      <c r="E12" s="123">
        <v>111267.95</v>
      </c>
      <c r="F12" s="123">
        <v>0</v>
      </c>
      <c r="G12" s="124">
        <v>0</v>
      </c>
      <c r="H12" s="123">
        <v>0</v>
      </c>
      <c r="I12" s="123">
        <v>111267.95</v>
      </c>
    </row>
    <row r="13" spans="1:14">
      <c r="A13" s="125" t="s">
        <v>193</v>
      </c>
      <c r="B13" s="123">
        <v>1355359.77</v>
      </c>
      <c r="C13" s="123">
        <v>0</v>
      </c>
      <c r="D13" s="123">
        <v>1355359.77</v>
      </c>
      <c r="E13" s="123">
        <v>0</v>
      </c>
      <c r="F13" s="123">
        <v>1355359.77</v>
      </c>
      <c r="G13" s="124">
        <v>1.2304000000000001E-2</v>
      </c>
      <c r="H13" s="123">
        <v>1604711.46</v>
      </c>
      <c r="I13" s="123">
        <v>1604711.46</v>
      </c>
    </row>
    <row r="14" spans="1:14">
      <c r="A14" s="125" t="s">
        <v>206</v>
      </c>
      <c r="B14" s="123">
        <v>75419.789999999994</v>
      </c>
      <c r="C14" s="123">
        <v>0</v>
      </c>
      <c r="D14" s="123">
        <v>75419.789999999994</v>
      </c>
      <c r="E14" s="123">
        <v>161217.45000000001</v>
      </c>
      <c r="F14" s="123">
        <v>0</v>
      </c>
      <c r="G14" s="124">
        <v>0</v>
      </c>
      <c r="H14" s="123">
        <v>0</v>
      </c>
      <c r="I14" s="123">
        <v>161217.45000000001</v>
      </c>
    </row>
    <row r="15" spans="1:14">
      <c r="A15" s="125" t="s">
        <v>209</v>
      </c>
      <c r="B15" s="123">
        <v>1504757.28</v>
      </c>
      <c r="C15" s="123">
        <v>0</v>
      </c>
      <c r="D15" s="123">
        <v>1504757.28</v>
      </c>
      <c r="E15" s="123">
        <v>0</v>
      </c>
      <c r="F15" s="123">
        <v>1504757.28</v>
      </c>
      <c r="G15" s="124">
        <v>1.366E-2</v>
      </c>
      <c r="H15" s="123">
        <v>1781594.6</v>
      </c>
      <c r="I15" s="123">
        <v>1781594.6</v>
      </c>
    </row>
    <row r="16" spans="1:14">
      <c r="A16" s="125" t="s">
        <v>224</v>
      </c>
      <c r="B16" s="123">
        <v>317306.98</v>
      </c>
      <c r="C16" s="123">
        <v>0</v>
      </c>
      <c r="D16" s="123">
        <v>317306.98</v>
      </c>
      <c r="E16" s="123">
        <v>208043.03</v>
      </c>
      <c r="F16" s="123">
        <v>0</v>
      </c>
      <c r="G16" s="124">
        <v>0</v>
      </c>
      <c r="H16" s="123">
        <v>0</v>
      </c>
      <c r="I16" s="123">
        <v>208043.03</v>
      </c>
    </row>
    <row r="17" spans="1:9">
      <c r="A17" s="125" t="s">
        <v>228</v>
      </c>
      <c r="B17" s="123">
        <v>946448.09</v>
      </c>
      <c r="C17" s="123">
        <v>0</v>
      </c>
      <c r="D17" s="123">
        <v>946448.09</v>
      </c>
      <c r="E17" s="123">
        <v>0</v>
      </c>
      <c r="F17" s="123">
        <v>946448.09</v>
      </c>
      <c r="G17" s="124">
        <v>8.5920000000000007E-3</v>
      </c>
      <c r="H17" s="123">
        <v>1120569.82</v>
      </c>
      <c r="I17" s="123">
        <v>1120569.82</v>
      </c>
    </row>
    <row r="18" spans="1:9">
      <c r="A18" s="125" t="s">
        <v>230</v>
      </c>
      <c r="B18" s="123">
        <v>15858550.310000001</v>
      </c>
      <c r="C18" s="123">
        <v>0</v>
      </c>
      <c r="D18" s="123">
        <v>15858550.310000001</v>
      </c>
      <c r="E18" s="123">
        <v>0</v>
      </c>
      <c r="F18" s="123">
        <v>15858550.310000001</v>
      </c>
      <c r="G18" s="124">
        <v>0.14396300000000001</v>
      </c>
      <c r="H18" s="123">
        <v>18776119.510000002</v>
      </c>
      <c r="I18" s="123">
        <v>18776119.510000002</v>
      </c>
    </row>
    <row r="19" spans="1:9">
      <c r="A19" s="125" t="s">
        <v>240</v>
      </c>
      <c r="B19" s="123">
        <v>554944.28</v>
      </c>
      <c r="C19" s="123">
        <v>0</v>
      </c>
      <c r="D19" s="123">
        <v>554944.28</v>
      </c>
      <c r="E19" s="123">
        <v>0</v>
      </c>
      <c r="F19" s="123">
        <v>554944.28</v>
      </c>
      <c r="G19" s="124">
        <v>5.0379999999999999E-3</v>
      </c>
      <c r="H19" s="123">
        <v>657040.32999999996</v>
      </c>
      <c r="I19" s="123">
        <v>657040.32999999996</v>
      </c>
    </row>
    <row r="20" spans="1:9">
      <c r="A20" s="125" t="s">
        <v>85</v>
      </c>
      <c r="B20" s="123">
        <v>2262505.41</v>
      </c>
      <c r="C20" s="123">
        <v>0</v>
      </c>
      <c r="D20" s="123">
        <v>2262505.41</v>
      </c>
      <c r="E20" s="123">
        <v>0</v>
      </c>
      <c r="F20" s="123">
        <v>2262505.41</v>
      </c>
      <c r="G20" s="124">
        <v>2.0539000000000002E-2</v>
      </c>
      <c r="H20" s="123">
        <v>2678748.7400000002</v>
      </c>
      <c r="I20" s="123">
        <v>2678748.7400000002</v>
      </c>
    </row>
    <row r="21" spans="1:9">
      <c r="A21" s="125" t="s">
        <v>270</v>
      </c>
      <c r="B21" s="123">
        <v>0</v>
      </c>
      <c r="C21" s="123">
        <v>20336826.370000001</v>
      </c>
      <c r="D21" s="123">
        <v>20336826.370000001</v>
      </c>
      <c r="E21" s="123">
        <v>0</v>
      </c>
      <c r="F21" s="123">
        <v>0</v>
      </c>
      <c r="G21" s="124">
        <v>0</v>
      </c>
      <c r="H21" s="123">
        <v>0</v>
      </c>
      <c r="I21" s="123">
        <v>0</v>
      </c>
    </row>
    <row r="22" spans="1:9" ht="15">
      <c r="A22" s="122"/>
      <c r="B22" s="120">
        <v>110695760.25999999</v>
      </c>
      <c r="C22" s="120">
        <v>20336826.370000001</v>
      </c>
      <c r="D22" s="120">
        <v>131032586.63</v>
      </c>
      <c r="E22" s="120">
        <v>608957.68000000005</v>
      </c>
      <c r="F22" s="120">
        <v>110157461.51999998</v>
      </c>
      <c r="G22" s="121">
        <v>1.0000000000000002</v>
      </c>
      <c r="H22" s="120">
        <v>130423628.94999999</v>
      </c>
      <c r="I22" s="120">
        <v>131032586.63</v>
      </c>
    </row>
  </sheetData>
  <autoFilter ref="A3:I3" xr:uid="{9C0B18C6-DD16-47A1-84CE-9A1A640EB29D}"/>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heetViews>
  <sheetFormatPr defaultRowHeight="12.75"/>
  <cols>
    <col min="1" max="1" width="16" style="35" customWidth="1"/>
    <col min="2" max="2" width="16" style="35" bestFit="1" customWidth="1"/>
    <col min="3" max="12" width="20.85546875" style="35" bestFit="1" customWidth="1"/>
    <col min="13" max="13" width="22.28515625" style="35" bestFit="1" customWidth="1"/>
    <col min="14" max="14" width="27.5703125" style="35" bestFit="1" customWidth="1"/>
    <col min="15" max="256" width="9.140625" style="35"/>
    <col min="257" max="257" width="13.28515625" style="35" customWidth="1"/>
    <col min="258" max="258" width="14" style="35" bestFit="1" customWidth="1"/>
    <col min="259" max="266" width="13.85546875" style="35" bestFit="1" customWidth="1"/>
    <col min="267" max="268" width="14" style="35" bestFit="1" customWidth="1"/>
    <col min="269" max="269" width="13.5703125" style="35" customWidth="1"/>
    <col min="270" max="270" width="16" style="35" bestFit="1" customWidth="1"/>
    <col min="271" max="512" width="9.140625" style="35"/>
    <col min="513" max="513" width="13.28515625" style="35" customWidth="1"/>
    <col min="514" max="514" width="14" style="35" bestFit="1" customWidth="1"/>
    <col min="515" max="522" width="13.85546875" style="35" bestFit="1" customWidth="1"/>
    <col min="523" max="524" width="14" style="35" bestFit="1" customWidth="1"/>
    <col min="525" max="525" width="13.5703125" style="35" customWidth="1"/>
    <col min="526" max="526" width="16" style="35" bestFit="1" customWidth="1"/>
    <col min="527" max="768" width="9.140625" style="35"/>
    <col min="769" max="769" width="13.28515625" style="35" customWidth="1"/>
    <col min="770" max="770" width="14" style="35" bestFit="1" customWidth="1"/>
    <col min="771" max="778" width="13.85546875" style="35" bestFit="1" customWidth="1"/>
    <col min="779" max="780" width="14" style="35" bestFit="1" customWidth="1"/>
    <col min="781" max="781" width="13.5703125" style="35" customWidth="1"/>
    <col min="782" max="782" width="16" style="35" bestFit="1" customWidth="1"/>
    <col min="783" max="1024" width="9.140625" style="35"/>
    <col min="1025" max="1025" width="13.28515625" style="35" customWidth="1"/>
    <col min="1026" max="1026" width="14" style="35" bestFit="1" customWidth="1"/>
    <col min="1027" max="1034" width="13.85546875" style="35" bestFit="1" customWidth="1"/>
    <col min="1035" max="1036" width="14" style="35" bestFit="1" customWidth="1"/>
    <col min="1037" max="1037" width="13.5703125" style="35" customWidth="1"/>
    <col min="1038" max="1038" width="16" style="35" bestFit="1" customWidth="1"/>
    <col min="1039" max="1280" width="9.140625" style="35"/>
    <col min="1281" max="1281" width="13.28515625" style="35" customWidth="1"/>
    <col min="1282" max="1282" width="14" style="35" bestFit="1" customWidth="1"/>
    <col min="1283" max="1290" width="13.85546875" style="35" bestFit="1" customWidth="1"/>
    <col min="1291" max="1292" width="14" style="35" bestFit="1" customWidth="1"/>
    <col min="1293" max="1293" width="13.5703125" style="35" customWidth="1"/>
    <col min="1294" max="1294" width="16" style="35" bestFit="1" customWidth="1"/>
    <col min="1295" max="1536" width="9.140625" style="35"/>
    <col min="1537" max="1537" width="13.28515625" style="35" customWidth="1"/>
    <col min="1538" max="1538" width="14" style="35" bestFit="1" customWidth="1"/>
    <col min="1539" max="1546" width="13.85546875" style="35" bestFit="1" customWidth="1"/>
    <col min="1547" max="1548" width="14" style="35" bestFit="1" customWidth="1"/>
    <col min="1549" max="1549" width="13.5703125" style="35" customWidth="1"/>
    <col min="1550" max="1550" width="16" style="35" bestFit="1" customWidth="1"/>
    <col min="1551" max="1792" width="9.140625" style="35"/>
    <col min="1793" max="1793" width="13.28515625" style="35" customWidth="1"/>
    <col min="1794" max="1794" width="14" style="35" bestFit="1" customWidth="1"/>
    <col min="1795" max="1802" width="13.85546875" style="35" bestFit="1" customWidth="1"/>
    <col min="1803" max="1804" width="14" style="35" bestFit="1" customWidth="1"/>
    <col min="1805" max="1805" width="13.5703125" style="35" customWidth="1"/>
    <col min="1806" max="1806" width="16" style="35" bestFit="1" customWidth="1"/>
    <col min="1807" max="2048" width="9.140625" style="35"/>
    <col min="2049" max="2049" width="13.28515625" style="35" customWidth="1"/>
    <col min="2050" max="2050" width="14" style="35" bestFit="1" customWidth="1"/>
    <col min="2051" max="2058" width="13.85546875" style="35" bestFit="1" customWidth="1"/>
    <col min="2059" max="2060" width="14" style="35" bestFit="1" customWidth="1"/>
    <col min="2061" max="2061" width="13.5703125" style="35" customWidth="1"/>
    <col min="2062" max="2062" width="16" style="35" bestFit="1" customWidth="1"/>
    <col min="2063" max="2304" width="9.140625" style="35"/>
    <col min="2305" max="2305" width="13.28515625" style="35" customWidth="1"/>
    <col min="2306" max="2306" width="14" style="35" bestFit="1" customWidth="1"/>
    <col min="2307" max="2314" width="13.85546875" style="35" bestFit="1" customWidth="1"/>
    <col min="2315" max="2316" width="14" style="35" bestFit="1" customWidth="1"/>
    <col min="2317" max="2317" width="13.5703125" style="35" customWidth="1"/>
    <col min="2318" max="2318" width="16" style="35" bestFit="1" customWidth="1"/>
    <col min="2319" max="2560" width="9.140625" style="35"/>
    <col min="2561" max="2561" width="13.28515625" style="35" customWidth="1"/>
    <col min="2562" max="2562" width="14" style="35" bestFit="1" customWidth="1"/>
    <col min="2563" max="2570" width="13.85546875" style="35" bestFit="1" customWidth="1"/>
    <col min="2571" max="2572" width="14" style="35" bestFit="1" customWidth="1"/>
    <col min="2573" max="2573" width="13.5703125" style="35" customWidth="1"/>
    <col min="2574" max="2574" width="16" style="35" bestFit="1" customWidth="1"/>
    <col min="2575" max="2816" width="9.140625" style="35"/>
    <col min="2817" max="2817" width="13.28515625" style="35" customWidth="1"/>
    <col min="2818" max="2818" width="14" style="35" bestFit="1" customWidth="1"/>
    <col min="2819" max="2826" width="13.85546875" style="35" bestFit="1" customWidth="1"/>
    <col min="2827" max="2828" width="14" style="35" bestFit="1" customWidth="1"/>
    <col min="2829" max="2829" width="13.5703125" style="35" customWidth="1"/>
    <col min="2830" max="2830" width="16" style="35" bestFit="1" customWidth="1"/>
    <col min="2831" max="3072" width="9.140625" style="35"/>
    <col min="3073" max="3073" width="13.28515625" style="35" customWidth="1"/>
    <col min="3074" max="3074" width="14" style="35" bestFit="1" customWidth="1"/>
    <col min="3075" max="3082" width="13.85546875" style="35" bestFit="1" customWidth="1"/>
    <col min="3083" max="3084" width="14" style="35" bestFit="1" customWidth="1"/>
    <col min="3085" max="3085" width="13.5703125" style="35" customWidth="1"/>
    <col min="3086" max="3086" width="16" style="35" bestFit="1" customWidth="1"/>
    <col min="3087" max="3328" width="9.140625" style="35"/>
    <col min="3329" max="3329" width="13.28515625" style="35" customWidth="1"/>
    <col min="3330" max="3330" width="14" style="35" bestFit="1" customWidth="1"/>
    <col min="3331" max="3338" width="13.85546875" style="35" bestFit="1" customWidth="1"/>
    <col min="3339" max="3340" width="14" style="35" bestFit="1" customWidth="1"/>
    <col min="3341" max="3341" width="13.5703125" style="35" customWidth="1"/>
    <col min="3342" max="3342" width="16" style="35" bestFit="1" customWidth="1"/>
    <col min="3343" max="3584" width="9.140625" style="35"/>
    <col min="3585" max="3585" width="13.28515625" style="35" customWidth="1"/>
    <col min="3586" max="3586" width="14" style="35" bestFit="1" customWidth="1"/>
    <col min="3587" max="3594" width="13.85546875" style="35" bestFit="1" customWidth="1"/>
    <col min="3595" max="3596" width="14" style="35" bestFit="1" customWidth="1"/>
    <col min="3597" max="3597" width="13.5703125" style="35" customWidth="1"/>
    <col min="3598" max="3598" width="16" style="35" bestFit="1" customWidth="1"/>
    <col min="3599" max="3840" width="9.140625" style="35"/>
    <col min="3841" max="3841" width="13.28515625" style="35" customWidth="1"/>
    <col min="3842" max="3842" width="14" style="35" bestFit="1" customWidth="1"/>
    <col min="3843" max="3850" width="13.85546875" style="35" bestFit="1" customWidth="1"/>
    <col min="3851" max="3852" width="14" style="35" bestFit="1" customWidth="1"/>
    <col min="3853" max="3853" width="13.5703125" style="35" customWidth="1"/>
    <col min="3854" max="3854" width="16" style="35" bestFit="1" customWidth="1"/>
    <col min="3855" max="4096" width="9.140625" style="35"/>
    <col min="4097" max="4097" width="13.28515625" style="35" customWidth="1"/>
    <col min="4098" max="4098" width="14" style="35" bestFit="1" customWidth="1"/>
    <col min="4099" max="4106" width="13.85546875" style="35" bestFit="1" customWidth="1"/>
    <col min="4107" max="4108" width="14" style="35" bestFit="1" customWidth="1"/>
    <col min="4109" max="4109" width="13.5703125" style="35" customWidth="1"/>
    <col min="4110" max="4110" width="16" style="35" bestFit="1" customWidth="1"/>
    <col min="4111" max="4352" width="9.140625" style="35"/>
    <col min="4353" max="4353" width="13.28515625" style="35" customWidth="1"/>
    <col min="4354" max="4354" width="14" style="35" bestFit="1" customWidth="1"/>
    <col min="4355" max="4362" width="13.85546875" style="35" bestFit="1" customWidth="1"/>
    <col min="4363" max="4364" width="14" style="35" bestFit="1" customWidth="1"/>
    <col min="4365" max="4365" width="13.5703125" style="35" customWidth="1"/>
    <col min="4366" max="4366" width="16" style="35" bestFit="1" customWidth="1"/>
    <col min="4367" max="4608" width="9.140625" style="35"/>
    <col min="4609" max="4609" width="13.28515625" style="35" customWidth="1"/>
    <col min="4610" max="4610" width="14" style="35" bestFit="1" customWidth="1"/>
    <col min="4611" max="4618" width="13.85546875" style="35" bestFit="1" customWidth="1"/>
    <col min="4619" max="4620" width="14" style="35" bestFit="1" customWidth="1"/>
    <col min="4621" max="4621" width="13.5703125" style="35" customWidth="1"/>
    <col min="4622" max="4622" width="16" style="35" bestFit="1" customWidth="1"/>
    <col min="4623" max="4864" width="9.140625" style="35"/>
    <col min="4865" max="4865" width="13.28515625" style="35" customWidth="1"/>
    <col min="4866" max="4866" width="14" style="35" bestFit="1" customWidth="1"/>
    <col min="4867" max="4874" width="13.85546875" style="35" bestFit="1" customWidth="1"/>
    <col min="4875" max="4876" width="14" style="35" bestFit="1" customWidth="1"/>
    <col min="4877" max="4877" width="13.5703125" style="35" customWidth="1"/>
    <col min="4878" max="4878" width="16" style="35" bestFit="1" customWidth="1"/>
    <col min="4879" max="5120" width="9.140625" style="35"/>
    <col min="5121" max="5121" width="13.28515625" style="35" customWidth="1"/>
    <col min="5122" max="5122" width="14" style="35" bestFit="1" customWidth="1"/>
    <col min="5123" max="5130" width="13.85546875" style="35" bestFit="1" customWidth="1"/>
    <col min="5131" max="5132" width="14" style="35" bestFit="1" customWidth="1"/>
    <col min="5133" max="5133" width="13.5703125" style="35" customWidth="1"/>
    <col min="5134" max="5134" width="16" style="35" bestFit="1" customWidth="1"/>
    <col min="5135" max="5376" width="9.140625" style="35"/>
    <col min="5377" max="5377" width="13.28515625" style="35" customWidth="1"/>
    <col min="5378" max="5378" width="14" style="35" bestFit="1" customWidth="1"/>
    <col min="5379" max="5386" width="13.85546875" style="35" bestFit="1" customWidth="1"/>
    <col min="5387" max="5388" width="14" style="35" bestFit="1" customWidth="1"/>
    <col min="5389" max="5389" width="13.5703125" style="35" customWidth="1"/>
    <col min="5390" max="5390" width="16" style="35" bestFit="1" customWidth="1"/>
    <col min="5391" max="5632" width="9.140625" style="35"/>
    <col min="5633" max="5633" width="13.28515625" style="35" customWidth="1"/>
    <col min="5634" max="5634" width="14" style="35" bestFit="1" customWidth="1"/>
    <col min="5635" max="5642" width="13.85546875" style="35" bestFit="1" customWidth="1"/>
    <col min="5643" max="5644" width="14" style="35" bestFit="1" customWidth="1"/>
    <col min="5645" max="5645" width="13.5703125" style="35" customWidth="1"/>
    <col min="5646" max="5646" width="16" style="35" bestFit="1" customWidth="1"/>
    <col min="5647" max="5888" width="9.140625" style="35"/>
    <col min="5889" max="5889" width="13.28515625" style="35" customWidth="1"/>
    <col min="5890" max="5890" width="14" style="35" bestFit="1" customWidth="1"/>
    <col min="5891" max="5898" width="13.85546875" style="35" bestFit="1" customWidth="1"/>
    <col min="5899" max="5900" width="14" style="35" bestFit="1" customWidth="1"/>
    <col min="5901" max="5901" width="13.5703125" style="35" customWidth="1"/>
    <col min="5902" max="5902" width="16" style="35" bestFit="1" customWidth="1"/>
    <col min="5903" max="6144" width="9.140625" style="35"/>
    <col min="6145" max="6145" width="13.28515625" style="35" customWidth="1"/>
    <col min="6146" max="6146" width="14" style="35" bestFit="1" customWidth="1"/>
    <col min="6147" max="6154" width="13.85546875" style="35" bestFit="1" customWidth="1"/>
    <col min="6155" max="6156" width="14" style="35" bestFit="1" customWidth="1"/>
    <col min="6157" max="6157" width="13.5703125" style="35" customWidth="1"/>
    <col min="6158" max="6158" width="16" style="35" bestFit="1" customWidth="1"/>
    <col min="6159" max="6400" width="9.140625" style="35"/>
    <col min="6401" max="6401" width="13.28515625" style="35" customWidth="1"/>
    <col min="6402" max="6402" width="14" style="35" bestFit="1" customWidth="1"/>
    <col min="6403" max="6410" width="13.85546875" style="35" bestFit="1" customWidth="1"/>
    <col min="6411" max="6412" width="14" style="35" bestFit="1" customWidth="1"/>
    <col min="6413" max="6413" width="13.5703125" style="35" customWidth="1"/>
    <col min="6414" max="6414" width="16" style="35" bestFit="1" customWidth="1"/>
    <col min="6415" max="6656" width="9.140625" style="35"/>
    <col min="6657" max="6657" width="13.28515625" style="35" customWidth="1"/>
    <col min="6658" max="6658" width="14" style="35" bestFit="1" customWidth="1"/>
    <col min="6659" max="6666" width="13.85546875" style="35" bestFit="1" customWidth="1"/>
    <col min="6667" max="6668" width="14" style="35" bestFit="1" customWidth="1"/>
    <col min="6669" max="6669" width="13.5703125" style="35" customWidth="1"/>
    <col min="6670" max="6670" width="16" style="35" bestFit="1" customWidth="1"/>
    <col min="6671" max="6912" width="9.140625" style="35"/>
    <col min="6913" max="6913" width="13.28515625" style="35" customWidth="1"/>
    <col min="6914" max="6914" width="14" style="35" bestFit="1" customWidth="1"/>
    <col min="6915" max="6922" width="13.85546875" style="35" bestFit="1" customWidth="1"/>
    <col min="6923" max="6924" width="14" style="35" bestFit="1" customWidth="1"/>
    <col min="6925" max="6925" width="13.5703125" style="35" customWidth="1"/>
    <col min="6926" max="6926" width="16" style="35" bestFit="1" customWidth="1"/>
    <col min="6927" max="7168" width="9.140625" style="35"/>
    <col min="7169" max="7169" width="13.28515625" style="35" customWidth="1"/>
    <col min="7170" max="7170" width="14" style="35" bestFit="1" customWidth="1"/>
    <col min="7171" max="7178" width="13.85546875" style="35" bestFit="1" customWidth="1"/>
    <col min="7179" max="7180" width="14" style="35" bestFit="1" customWidth="1"/>
    <col min="7181" max="7181" width="13.5703125" style="35" customWidth="1"/>
    <col min="7182" max="7182" width="16" style="35" bestFit="1" customWidth="1"/>
    <col min="7183" max="7424" width="9.140625" style="35"/>
    <col min="7425" max="7425" width="13.28515625" style="35" customWidth="1"/>
    <col min="7426" max="7426" width="14" style="35" bestFit="1" customWidth="1"/>
    <col min="7427" max="7434" width="13.85546875" style="35" bestFit="1" customWidth="1"/>
    <col min="7435" max="7436" width="14" style="35" bestFit="1" customWidth="1"/>
    <col min="7437" max="7437" width="13.5703125" style="35" customWidth="1"/>
    <col min="7438" max="7438" width="16" style="35" bestFit="1" customWidth="1"/>
    <col min="7439" max="7680" width="9.140625" style="35"/>
    <col min="7681" max="7681" width="13.28515625" style="35" customWidth="1"/>
    <col min="7682" max="7682" width="14" style="35" bestFit="1" customWidth="1"/>
    <col min="7683" max="7690" width="13.85546875" style="35" bestFit="1" customWidth="1"/>
    <col min="7691" max="7692" width="14" style="35" bestFit="1" customWidth="1"/>
    <col min="7693" max="7693" width="13.5703125" style="35" customWidth="1"/>
    <col min="7694" max="7694" width="16" style="35" bestFit="1" customWidth="1"/>
    <col min="7695" max="7936" width="9.140625" style="35"/>
    <col min="7937" max="7937" width="13.28515625" style="35" customWidth="1"/>
    <col min="7938" max="7938" width="14" style="35" bestFit="1" customWidth="1"/>
    <col min="7939" max="7946" width="13.85546875" style="35" bestFit="1" customWidth="1"/>
    <col min="7947" max="7948" width="14" style="35" bestFit="1" customWidth="1"/>
    <col min="7949" max="7949" width="13.5703125" style="35" customWidth="1"/>
    <col min="7950" max="7950" width="16" style="35" bestFit="1" customWidth="1"/>
    <col min="7951" max="8192" width="9.140625" style="35"/>
    <col min="8193" max="8193" width="13.28515625" style="35" customWidth="1"/>
    <col min="8194" max="8194" width="14" style="35" bestFit="1" customWidth="1"/>
    <col min="8195" max="8202" width="13.85546875" style="35" bestFit="1" customWidth="1"/>
    <col min="8203" max="8204" width="14" style="35" bestFit="1" customWidth="1"/>
    <col min="8205" max="8205" width="13.5703125" style="35" customWidth="1"/>
    <col min="8206" max="8206" width="16" style="35" bestFit="1" customWidth="1"/>
    <col min="8207" max="8448" width="9.140625" style="35"/>
    <col min="8449" max="8449" width="13.28515625" style="35" customWidth="1"/>
    <col min="8450" max="8450" width="14" style="35" bestFit="1" customWidth="1"/>
    <col min="8451" max="8458" width="13.85546875" style="35" bestFit="1" customWidth="1"/>
    <col min="8459" max="8460" width="14" style="35" bestFit="1" customWidth="1"/>
    <col min="8461" max="8461" width="13.5703125" style="35" customWidth="1"/>
    <col min="8462" max="8462" width="16" style="35" bestFit="1" customWidth="1"/>
    <col min="8463" max="8704" width="9.140625" style="35"/>
    <col min="8705" max="8705" width="13.28515625" style="35" customWidth="1"/>
    <col min="8706" max="8706" width="14" style="35" bestFit="1" customWidth="1"/>
    <col min="8707" max="8714" width="13.85546875" style="35" bestFit="1" customWidth="1"/>
    <col min="8715" max="8716" width="14" style="35" bestFit="1" customWidth="1"/>
    <col min="8717" max="8717" width="13.5703125" style="35" customWidth="1"/>
    <col min="8718" max="8718" width="16" style="35" bestFit="1" customWidth="1"/>
    <col min="8719" max="8960" width="9.140625" style="35"/>
    <col min="8961" max="8961" width="13.28515625" style="35" customWidth="1"/>
    <col min="8962" max="8962" width="14" style="35" bestFit="1" customWidth="1"/>
    <col min="8963" max="8970" width="13.85546875" style="35" bestFit="1" customWidth="1"/>
    <col min="8971" max="8972" width="14" style="35" bestFit="1" customWidth="1"/>
    <col min="8973" max="8973" width="13.5703125" style="35" customWidth="1"/>
    <col min="8974" max="8974" width="16" style="35" bestFit="1" customWidth="1"/>
    <col min="8975" max="9216" width="9.140625" style="35"/>
    <col min="9217" max="9217" width="13.28515625" style="35" customWidth="1"/>
    <col min="9218" max="9218" width="14" style="35" bestFit="1" customWidth="1"/>
    <col min="9219" max="9226" width="13.85546875" style="35" bestFit="1" customWidth="1"/>
    <col min="9227" max="9228" width="14" style="35" bestFit="1" customWidth="1"/>
    <col min="9229" max="9229" width="13.5703125" style="35" customWidth="1"/>
    <col min="9230" max="9230" width="16" style="35" bestFit="1" customWidth="1"/>
    <col min="9231" max="9472" width="9.140625" style="35"/>
    <col min="9473" max="9473" width="13.28515625" style="35" customWidth="1"/>
    <col min="9474" max="9474" width="14" style="35" bestFit="1" customWidth="1"/>
    <col min="9475" max="9482" width="13.85546875" style="35" bestFit="1" customWidth="1"/>
    <col min="9483" max="9484" width="14" style="35" bestFit="1" customWidth="1"/>
    <col min="9485" max="9485" width="13.5703125" style="35" customWidth="1"/>
    <col min="9486" max="9486" width="16" style="35" bestFit="1" customWidth="1"/>
    <col min="9487" max="9728" width="9.140625" style="35"/>
    <col min="9729" max="9729" width="13.28515625" style="35" customWidth="1"/>
    <col min="9730" max="9730" width="14" style="35" bestFit="1" customWidth="1"/>
    <col min="9731" max="9738" width="13.85546875" style="35" bestFit="1" customWidth="1"/>
    <col min="9739" max="9740" width="14" style="35" bestFit="1" customWidth="1"/>
    <col min="9741" max="9741" width="13.5703125" style="35" customWidth="1"/>
    <col min="9742" max="9742" width="16" style="35" bestFit="1" customWidth="1"/>
    <col min="9743" max="9984" width="9.140625" style="35"/>
    <col min="9985" max="9985" width="13.28515625" style="35" customWidth="1"/>
    <col min="9986" max="9986" width="14" style="35" bestFit="1" customWidth="1"/>
    <col min="9987" max="9994" width="13.85546875" style="35" bestFit="1" customWidth="1"/>
    <col min="9995" max="9996" width="14" style="35" bestFit="1" customWidth="1"/>
    <col min="9997" max="9997" width="13.5703125" style="35" customWidth="1"/>
    <col min="9998" max="9998" width="16" style="35" bestFit="1" customWidth="1"/>
    <col min="9999" max="10240" width="9.140625" style="35"/>
    <col min="10241" max="10241" width="13.28515625" style="35" customWidth="1"/>
    <col min="10242" max="10242" width="14" style="35" bestFit="1" customWidth="1"/>
    <col min="10243" max="10250" width="13.85546875" style="35" bestFit="1" customWidth="1"/>
    <col min="10251" max="10252" width="14" style="35" bestFit="1" customWidth="1"/>
    <col min="10253" max="10253" width="13.5703125" style="35" customWidth="1"/>
    <col min="10254" max="10254" width="16" style="35" bestFit="1" customWidth="1"/>
    <col min="10255" max="10496" width="9.140625" style="35"/>
    <col min="10497" max="10497" width="13.28515625" style="35" customWidth="1"/>
    <col min="10498" max="10498" width="14" style="35" bestFit="1" customWidth="1"/>
    <col min="10499" max="10506" width="13.85546875" style="35" bestFit="1" customWidth="1"/>
    <col min="10507" max="10508" width="14" style="35" bestFit="1" customWidth="1"/>
    <col min="10509" max="10509" width="13.5703125" style="35" customWidth="1"/>
    <col min="10510" max="10510" width="16" style="35" bestFit="1" customWidth="1"/>
    <col min="10511" max="10752" width="9.140625" style="35"/>
    <col min="10753" max="10753" width="13.28515625" style="35" customWidth="1"/>
    <col min="10754" max="10754" width="14" style="35" bestFit="1" customWidth="1"/>
    <col min="10755" max="10762" width="13.85546875" style="35" bestFit="1" customWidth="1"/>
    <col min="10763" max="10764" width="14" style="35" bestFit="1" customWidth="1"/>
    <col min="10765" max="10765" width="13.5703125" style="35" customWidth="1"/>
    <col min="10766" max="10766" width="16" style="35" bestFit="1" customWidth="1"/>
    <col min="10767" max="11008" width="9.140625" style="35"/>
    <col min="11009" max="11009" width="13.28515625" style="35" customWidth="1"/>
    <col min="11010" max="11010" width="14" style="35" bestFit="1" customWidth="1"/>
    <col min="11011" max="11018" width="13.85546875" style="35" bestFit="1" customWidth="1"/>
    <col min="11019" max="11020" width="14" style="35" bestFit="1" customWidth="1"/>
    <col min="11021" max="11021" width="13.5703125" style="35" customWidth="1"/>
    <col min="11022" max="11022" width="16" style="35" bestFit="1" customWidth="1"/>
    <col min="11023" max="11264" width="9.140625" style="35"/>
    <col min="11265" max="11265" width="13.28515625" style="35" customWidth="1"/>
    <col min="11266" max="11266" width="14" style="35" bestFit="1" customWidth="1"/>
    <col min="11267" max="11274" width="13.85546875" style="35" bestFit="1" customWidth="1"/>
    <col min="11275" max="11276" width="14" style="35" bestFit="1" customWidth="1"/>
    <col min="11277" max="11277" width="13.5703125" style="35" customWidth="1"/>
    <col min="11278" max="11278" width="16" style="35" bestFit="1" customWidth="1"/>
    <col min="11279" max="11520" width="9.140625" style="35"/>
    <col min="11521" max="11521" width="13.28515625" style="35" customWidth="1"/>
    <col min="11522" max="11522" width="14" style="35" bestFit="1" customWidth="1"/>
    <col min="11523" max="11530" width="13.85546875" style="35" bestFit="1" customWidth="1"/>
    <col min="11531" max="11532" width="14" style="35" bestFit="1" customWidth="1"/>
    <col min="11533" max="11533" width="13.5703125" style="35" customWidth="1"/>
    <col min="11534" max="11534" width="16" style="35" bestFit="1" customWidth="1"/>
    <col min="11535" max="11776" width="9.140625" style="35"/>
    <col min="11777" max="11777" width="13.28515625" style="35" customWidth="1"/>
    <col min="11778" max="11778" width="14" style="35" bestFit="1" customWidth="1"/>
    <col min="11779" max="11786" width="13.85546875" style="35" bestFit="1" customWidth="1"/>
    <col min="11787" max="11788" width="14" style="35" bestFit="1" customWidth="1"/>
    <col min="11789" max="11789" width="13.5703125" style="35" customWidth="1"/>
    <col min="11790" max="11790" width="16" style="35" bestFit="1" customWidth="1"/>
    <col min="11791" max="12032" width="9.140625" style="35"/>
    <col min="12033" max="12033" width="13.28515625" style="35" customWidth="1"/>
    <col min="12034" max="12034" width="14" style="35" bestFit="1" customWidth="1"/>
    <col min="12035" max="12042" width="13.85546875" style="35" bestFit="1" customWidth="1"/>
    <col min="12043" max="12044" width="14" style="35" bestFit="1" customWidth="1"/>
    <col min="12045" max="12045" width="13.5703125" style="35" customWidth="1"/>
    <col min="12046" max="12046" width="16" style="35" bestFit="1" customWidth="1"/>
    <col min="12047" max="12288" width="9.140625" style="35"/>
    <col min="12289" max="12289" width="13.28515625" style="35" customWidth="1"/>
    <col min="12290" max="12290" width="14" style="35" bestFit="1" customWidth="1"/>
    <col min="12291" max="12298" width="13.85546875" style="35" bestFit="1" customWidth="1"/>
    <col min="12299" max="12300" width="14" style="35" bestFit="1" customWidth="1"/>
    <col min="12301" max="12301" width="13.5703125" style="35" customWidth="1"/>
    <col min="12302" max="12302" width="16" style="35" bestFit="1" customWidth="1"/>
    <col min="12303" max="12544" width="9.140625" style="35"/>
    <col min="12545" max="12545" width="13.28515625" style="35" customWidth="1"/>
    <col min="12546" max="12546" width="14" style="35" bestFit="1" customWidth="1"/>
    <col min="12547" max="12554" width="13.85546875" style="35" bestFit="1" customWidth="1"/>
    <col min="12555" max="12556" width="14" style="35" bestFit="1" customWidth="1"/>
    <col min="12557" max="12557" width="13.5703125" style="35" customWidth="1"/>
    <col min="12558" max="12558" width="16" style="35" bestFit="1" customWidth="1"/>
    <col min="12559" max="12800" width="9.140625" style="35"/>
    <col min="12801" max="12801" width="13.28515625" style="35" customWidth="1"/>
    <col min="12802" max="12802" width="14" style="35" bestFit="1" customWidth="1"/>
    <col min="12803" max="12810" width="13.85546875" style="35" bestFit="1" customWidth="1"/>
    <col min="12811" max="12812" width="14" style="35" bestFit="1" customWidth="1"/>
    <col min="12813" max="12813" width="13.5703125" style="35" customWidth="1"/>
    <col min="12814" max="12814" width="16" style="35" bestFit="1" customWidth="1"/>
    <col min="12815" max="13056" width="9.140625" style="35"/>
    <col min="13057" max="13057" width="13.28515625" style="35" customWidth="1"/>
    <col min="13058" max="13058" width="14" style="35" bestFit="1" customWidth="1"/>
    <col min="13059" max="13066" width="13.85546875" style="35" bestFit="1" customWidth="1"/>
    <col min="13067" max="13068" width="14" style="35" bestFit="1" customWidth="1"/>
    <col min="13069" max="13069" width="13.5703125" style="35" customWidth="1"/>
    <col min="13070" max="13070" width="16" style="35" bestFit="1" customWidth="1"/>
    <col min="13071" max="13312" width="9.140625" style="35"/>
    <col min="13313" max="13313" width="13.28515625" style="35" customWidth="1"/>
    <col min="13314" max="13314" width="14" style="35" bestFit="1" customWidth="1"/>
    <col min="13315" max="13322" width="13.85546875" style="35" bestFit="1" customWidth="1"/>
    <col min="13323" max="13324" width="14" style="35" bestFit="1" customWidth="1"/>
    <col min="13325" max="13325" width="13.5703125" style="35" customWidth="1"/>
    <col min="13326" max="13326" width="16" style="35" bestFit="1" customWidth="1"/>
    <col min="13327" max="13568" width="9.140625" style="35"/>
    <col min="13569" max="13569" width="13.28515625" style="35" customWidth="1"/>
    <col min="13570" max="13570" width="14" style="35" bestFit="1" customWidth="1"/>
    <col min="13571" max="13578" width="13.85546875" style="35" bestFit="1" customWidth="1"/>
    <col min="13579" max="13580" width="14" style="35" bestFit="1" customWidth="1"/>
    <col min="13581" max="13581" width="13.5703125" style="35" customWidth="1"/>
    <col min="13582" max="13582" width="16" style="35" bestFit="1" customWidth="1"/>
    <col min="13583" max="13824" width="9.140625" style="35"/>
    <col min="13825" max="13825" width="13.28515625" style="35" customWidth="1"/>
    <col min="13826" max="13826" width="14" style="35" bestFit="1" customWidth="1"/>
    <col min="13827" max="13834" width="13.85546875" style="35" bestFit="1" customWidth="1"/>
    <col min="13835" max="13836" width="14" style="35" bestFit="1" customWidth="1"/>
    <col min="13837" max="13837" width="13.5703125" style="35" customWidth="1"/>
    <col min="13838" max="13838" width="16" style="35" bestFit="1" customWidth="1"/>
    <col min="13839" max="14080" width="9.140625" style="35"/>
    <col min="14081" max="14081" width="13.28515625" style="35" customWidth="1"/>
    <col min="14082" max="14082" width="14" style="35" bestFit="1" customWidth="1"/>
    <col min="14083" max="14090" width="13.85546875" style="35" bestFit="1" customWidth="1"/>
    <col min="14091" max="14092" width="14" style="35" bestFit="1" customWidth="1"/>
    <col min="14093" max="14093" width="13.5703125" style="35" customWidth="1"/>
    <col min="14094" max="14094" width="16" style="35" bestFit="1" customWidth="1"/>
    <col min="14095" max="14336" width="9.140625" style="35"/>
    <col min="14337" max="14337" width="13.28515625" style="35" customWidth="1"/>
    <col min="14338" max="14338" width="14" style="35" bestFit="1" customWidth="1"/>
    <col min="14339" max="14346" width="13.85546875" style="35" bestFit="1" customWidth="1"/>
    <col min="14347" max="14348" width="14" style="35" bestFit="1" customWidth="1"/>
    <col min="14349" max="14349" width="13.5703125" style="35" customWidth="1"/>
    <col min="14350" max="14350" width="16" style="35" bestFit="1" customWidth="1"/>
    <col min="14351" max="14592" width="9.140625" style="35"/>
    <col min="14593" max="14593" width="13.28515625" style="35" customWidth="1"/>
    <col min="14594" max="14594" width="14" style="35" bestFit="1" customWidth="1"/>
    <col min="14595" max="14602" width="13.85546875" style="35" bestFit="1" customWidth="1"/>
    <col min="14603" max="14604" width="14" style="35" bestFit="1" customWidth="1"/>
    <col min="14605" max="14605" width="13.5703125" style="35" customWidth="1"/>
    <col min="14606" max="14606" width="16" style="35" bestFit="1" customWidth="1"/>
    <col min="14607" max="14848" width="9.140625" style="35"/>
    <col min="14849" max="14849" width="13.28515625" style="35" customWidth="1"/>
    <col min="14850" max="14850" width="14" style="35" bestFit="1" customWidth="1"/>
    <col min="14851" max="14858" width="13.85546875" style="35" bestFit="1" customWidth="1"/>
    <col min="14859" max="14860" width="14" style="35" bestFit="1" customWidth="1"/>
    <col min="14861" max="14861" width="13.5703125" style="35" customWidth="1"/>
    <col min="14862" max="14862" width="16" style="35" bestFit="1" customWidth="1"/>
    <col min="14863" max="15104" width="9.140625" style="35"/>
    <col min="15105" max="15105" width="13.28515625" style="35" customWidth="1"/>
    <col min="15106" max="15106" width="14" style="35" bestFit="1" customWidth="1"/>
    <col min="15107" max="15114" width="13.85546875" style="35" bestFit="1" customWidth="1"/>
    <col min="15115" max="15116" width="14" style="35" bestFit="1" customWidth="1"/>
    <col min="15117" max="15117" width="13.5703125" style="35" customWidth="1"/>
    <col min="15118" max="15118" width="16" style="35" bestFit="1" customWidth="1"/>
    <col min="15119" max="15360" width="9.140625" style="35"/>
    <col min="15361" max="15361" width="13.28515625" style="35" customWidth="1"/>
    <col min="15362" max="15362" width="14" style="35" bestFit="1" customWidth="1"/>
    <col min="15363" max="15370" width="13.85546875" style="35" bestFit="1" customWidth="1"/>
    <col min="15371" max="15372" width="14" style="35" bestFit="1" customWidth="1"/>
    <col min="15373" max="15373" width="13.5703125" style="35" customWidth="1"/>
    <col min="15374" max="15374" width="16" style="35" bestFit="1" customWidth="1"/>
    <col min="15375" max="15616" width="9.140625" style="35"/>
    <col min="15617" max="15617" width="13.28515625" style="35" customWidth="1"/>
    <col min="15618" max="15618" width="14" style="35" bestFit="1" customWidth="1"/>
    <col min="15619" max="15626" width="13.85546875" style="35" bestFit="1" customWidth="1"/>
    <col min="15627" max="15628" width="14" style="35" bestFit="1" customWidth="1"/>
    <col min="15629" max="15629" width="13.5703125" style="35" customWidth="1"/>
    <col min="15630" max="15630" width="16" style="35" bestFit="1" customWidth="1"/>
    <col min="15631" max="15872" width="9.140625" style="35"/>
    <col min="15873" max="15873" width="13.28515625" style="35" customWidth="1"/>
    <col min="15874" max="15874" width="14" style="35" bestFit="1" customWidth="1"/>
    <col min="15875" max="15882" width="13.85546875" style="35" bestFit="1" customWidth="1"/>
    <col min="15883" max="15884" width="14" style="35" bestFit="1" customWidth="1"/>
    <col min="15885" max="15885" width="13.5703125" style="35" customWidth="1"/>
    <col min="15886" max="15886" width="16" style="35" bestFit="1" customWidth="1"/>
    <col min="15887" max="16128" width="9.140625" style="35"/>
    <col min="16129" max="16129" width="13.28515625" style="35" customWidth="1"/>
    <col min="16130" max="16130" width="14" style="35" bestFit="1" customWidth="1"/>
    <col min="16131" max="16138" width="13.85546875" style="35" bestFit="1" customWidth="1"/>
    <col min="16139" max="16140" width="14" style="35" bestFit="1" customWidth="1"/>
    <col min="16141" max="16141" width="13.5703125" style="35" customWidth="1"/>
    <col min="16142" max="16142" width="16" style="35" bestFit="1" customWidth="1"/>
    <col min="16143" max="16384" width="9.140625" style="35"/>
  </cols>
  <sheetData>
    <row r="2" spans="1:14" ht="18">
      <c r="A2" s="34" t="s">
        <v>257</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8"/>
      <c r="C5" s="38"/>
      <c r="D5" s="38"/>
      <c r="E5" s="38"/>
      <c r="F5" s="38"/>
      <c r="G5" s="38"/>
      <c r="H5" s="38"/>
      <c r="I5" s="38"/>
      <c r="J5" s="38"/>
      <c r="K5" s="38"/>
      <c r="L5" s="38"/>
      <c r="M5" s="38"/>
      <c r="N5" s="38"/>
    </row>
    <row r="6" spans="1:14" ht="14.25">
      <c r="A6" s="38" t="s">
        <v>10</v>
      </c>
      <c r="B6" s="21">
        <v>725603.77</v>
      </c>
      <c r="C6" s="21">
        <v>809404.84</v>
      </c>
      <c r="D6" s="21">
        <v>704341.01000000013</v>
      </c>
      <c r="E6" s="21">
        <v>752960.99</v>
      </c>
      <c r="F6" s="39"/>
      <c r="G6" s="39"/>
      <c r="H6" s="39"/>
      <c r="I6" s="21"/>
      <c r="J6" s="21"/>
      <c r="K6" s="21"/>
      <c r="L6" s="21"/>
      <c r="M6" s="21"/>
      <c r="N6" s="39">
        <f>SUM(B6:M6)</f>
        <v>2992310.6100000003</v>
      </c>
    </row>
    <row r="7" spans="1:14" ht="14.25">
      <c r="A7" s="38" t="s">
        <v>11</v>
      </c>
      <c r="B7" s="21">
        <v>196189.74</v>
      </c>
      <c r="C7" s="21">
        <v>238819.82</v>
      </c>
      <c r="D7" s="21">
        <v>195771.32</v>
      </c>
      <c r="E7" s="21">
        <v>210716.43</v>
      </c>
      <c r="F7" s="21"/>
      <c r="G7" s="21"/>
      <c r="H7" s="21"/>
      <c r="I7" s="21"/>
      <c r="J7" s="21"/>
      <c r="K7" s="21"/>
      <c r="L7" s="21"/>
      <c r="M7" s="21"/>
      <c r="N7" s="39">
        <f t="shared" ref="N7:N22" si="0">SUM(B7:M7)</f>
        <v>841497.31</v>
      </c>
    </row>
    <row r="8" spans="1:14" ht="14.25">
      <c r="A8" s="38" t="s">
        <v>12</v>
      </c>
      <c r="B8" s="21">
        <v>24369689.57</v>
      </c>
      <c r="C8" s="21">
        <v>28401900.039999999</v>
      </c>
      <c r="D8" s="21">
        <v>25849244.289999999</v>
      </c>
      <c r="E8" s="21">
        <v>27355410.449999999</v>
      </c>
      <c r="F8" s="21"/>
      <c r="G8" s="21"/>
      <c r="H8" s="21"/>
      <c r="I8" s="21"/>
      <c r="J8" s="21"/>
      <c r="K8" s="21"/>
      <c r="L8" s="21"/>
      <c r="M8" s="21"/>
      <c r="N8" s="39">
        <f t="shared" si="0"/>
        <v>105976244.35000001</v>
      </c>
    </row>
    <row r="9" spans="1:14" ht="14.25">
      <c r="A9" s="38" t="s">
        <v>13</v>
      </c>
      <c r="B9" s="21">
        <v>540178.53</v>
      </c>
      <c r="C9" s="21">
        <v>599171.94999999995</v>
      </c>
      <c r="D9" s="21">
        <v>525730.42999999993</v>
      </c>
      <c r="E9" s="21">
        <v>527069.22</v>
      </c>
      <c r="F9" s="21"/>
      <c r="G9" s="21"/>
      <c r="H9" s="21"/>
      <c r="I9" s="21"/>
      <c r="J9" s="21"/>
      <c r="K9" s="21"/>
      <c r="L9" s="21"/>
      <c r="M9" s="21"/>
      <c r="N9" s="39">
        <f t="shared" si="0"/>
        <v>2192150.13</v>
      </c>
    </row>
    <row r="10" spans="1:14" ht="14.25">
      <c r="A10" s="38" t="s">
        <v>14</v>
      </c>
      <c r="B10" s="21">
        <v>728527.18</v>
      </c>
      <c r="C10" s="21">
        <v>858819.27</v>
      </c>
      <c r="D10" s="21">
        <v>778079.60000000009</v>
      </c>
      <c r="E10" s="21">
        <v>833314.97</v>
      </c>
      <c r="F10" s="21"/>
      <c r="G10" s="21"/>
      <c r="H10" s="21"/>
      <c r="I10" s="21"/>
      <c r="J10" s="21"/>
      <c r="K10" s="21"/>
      <c r="L10" s="21"/>
      <c r="M10" s="21"/>
      <c r="N10" s="39">
        <f t="shared" si="0"/>
        <v>3198741.0200000005</v>
      </c>
    </row>
    <row r="11" spans="1:14" ht="14.25">
      <c r="A11" s="38" t="s">
        <v>15</v>
      </c>
      <c r="B11" s="21">
        <v>14380.83</v>
      </c>
      <c r="C11" s="21">
        <v>16744.28</v>
      </c>
      <c r="D11" s="21">
        <v>15530.54</v>
      </c>
      <c r="E11" s="21">
        <v>12782.72</v>
      </c>
      <c r="F11" s="21"/>
      <c r="G11" s="21"/>
      <c r="H11" s="21"/>
      <c r="I11" s="21"/>
      <c r="J11" s="21"/>
      <c r="K11" s="21"/>
      <c r="L11" s="21"/>
      <c r="M11" s="21"/>
      <c r="N11" s="39">
        <f t="shared" si="0"/>
        <v>59438.37</v>
      </c>
    </row>
    <row r="12" spans="1:14" ht="14.25">
      <c r="A12" s="38" t="s">
        <v>16</v>
      </c>
      <c r="B12" s="21">
        <v>159735.03</v>
      </c>
      <c r="C12" s="21">
        <v>161021.57999999999</v>
      </c>
      <c r="D12" s="21">
        <v>185908.66</v>
      </c>
      <c r="E12" s="21">
        <v>170062</v>
      </c>
      <c r="F12" s="21"/>
      <c r="G12" s="21"/>
      <c r="H12" s="21"/>
      <c r="I12" s="21"/>
      <c r="J12" s="21"/>
      <c r="K12" s="21"/>
      <c r="L12" s="21"/>
      <c r="M12" s="21"/>
      <c r="N12" s="39">
        <f t="shared" si="0"/>
        <v>676727.27</v>
      </c>
    </row>
    <row r="13" spans="1:14" ht="14.25">
      <c r="A13" s="38" t="s">
        <v>17</v>
      </c>
      <c r="B13" s="21">
        <v>293695.74</v>
      </c>
      <c r="C13" s="21">
        <v>357143.73</v>
      </c>
      <c r="D13" s="21">
        <v>314884.95999999996</v>
      </c>
      <c r="E13" s="40">
        <v>348145.55</v>
      </c>
      <c r="F13" s="21"/>
      <c r="G13" s="21"/>
      <c r="H13" s="21"/>
      <c r="I13" s="21"/>
      <c r="J13" s="21"/>
      <c r="K13" s="21"/>
      <c r="L13" s="21"/>
      <c r="M13" s="21"/>
      <c r="N13" s="39">
        <f t="shared" si="0"/>
        <v>1313869.98</v>
      </c>
    </row>
    <row r="14" spans="1:14" ht="14.25">
      <c r="A14" s="38" t="s">
        <v>18</v>
      </c>
      <c r="B14" s="21">
        <v>102187.72</v>
      </c>
      <c r="C14" s="21">
        <v>129585.33</v>
      </c>
      <c r="D14" s="21">
        <v>116469.99</v>
      </c>
      <c r="E14" s="21">
        <v>118006.68</v>
      </c>
      <c r="F14" s="21"/>
      <c r="G14" s="21"/>
      <c r="H14" s="21"/>
      <c r="I14" s="21"/>
      <c r="J14" s="21"/>
      <c r="K14" s="21"/>
      <c r="L14" s="21"/>
      <c r="M14" s="21"/>
      <c r="N14" s="39">
        <f t="shared" si="0"/>
        <v>466249.72</v>
      </c>
    </row>
    <row r="15" spans="1:14" ht="14.25">
      <c r="A15" s="38" t="s">
        <v>19</v>
      </c>
      <c r="B15" s="21">
        <v>20551.919999999998</v>
      </c>
      <c r="C15" s="21">
        <v>27301.62</v>
      </c>
      <c r="D15" s="21">
        <v>21376.960000000003</v>
      </c>
      <c r="E15" s="21">
        <v>39094.28</v>
      </c>
      <c r="F15" s="21"/>
      <c r="G15" s="21"/>
      <c r="H15" s="21"/>
      <c r="I15" s="21"/>
      <c r="J15" s="21"/>
      <c r="K15" s="21"/>
      <c r="L15" s="21"/>
      <c r="M15" s="21"/>
      <c r="N15" s="39">
        <f t="shared" si="0"/>
        <v>108324.78</v>
      </c>
    </row>
    <row r="16" spans="1:14" ht="14.25">
      <c r="A16" s="38" t="s">
        <v>20</v>
      </c>
      <c r="B16" s="21">
        <v>409745.7</v>
      </c>
      <c r="C16" s="21">
        <v>492216.44</v>
      </c>
      <c r="D16" s="21">
        <v>432197.49999999994</v>
      </c>
      <c r="E16" s="21">
        <v>502382.6</v>
      </c>
      <c r="F16" s="21"/>
      <c r="G16" s="21"/>
      <c r="H16" s="21"/>
      <c r="I16" s="21"/>
      <c r="J16" s="21"/>
      <c r="K16" s="21"/>
      <c r="L16" s="21"/>
      <c r="M16" s="21"/>
      <c r="N16" s="39">
        <f t="shared" si="0"/>
        <v>1836542.2399999998</v>
      </c>
    </row>
    <row r="17" spans="1:14" ht="14.25">
      <c r="A17" s="38" t="s">
        <v>21</v>
      </c>
      <c r="B17" s="21">
        <v>25555.74</v>
      </c>
      <c r="C17" s="21">
        <v>33026.959999999999</v>
      </c>
      <c r="D17" s="21">
        <v>31488.879999999997</v>
      </c>
      <c r="E17" s="21">
        <v>29985.38</v>
      </c>
      <c r="F17" s="21"/>
      <c r="G17" s="21"/>
      <c r="H17" s="21"/>
      <c r="I17" s="21"/>
      <c r="J17" s="21"/>
      <c r="K17" s="21"/>
      <c r="L17" s="21"/>
      <c r="M17" s="21"/>
      <c r="N17" s="39">
        <f t="shared" si="0"/>
        <v>120056.95999999999</v>
      </c>
    </row>
    <row r="18" spans="1:14" ht="14.25">
      <c r="A18" s="38" t="s">
        <v>22</v>
      </c>
      <c r="B18" s="21">
        <v>428416.69</v>
      </c>
      <c r="C18" s="21">
        <v>518946.74</v>
      </c>
      <c r="D18" s="21">
        <v>492954.62</v>
      </c>
      <c r="E18" s="21">
        <v>521524.47</v>
      </c>
      <c r="F18" s="21"/>
      <c r="G18" s="21"/>
      <c r="H18" s="21"/>
      <c r="I18" s="21"/>
      <c r="J18" s="21"/>
      <c r="K18" s="21"/>
      <c r="L18" s="21"/>
      <c r="M18" s="21"/>
      <c r="N18" s="39">
        <f t="shared" si="0"/>
        <v>1961842.5199999998</v>
      </c>
    </row>
    <row r="19" spans="1:14" ht="14.25">
      <c r="A19" s="38" t="s">
        <v>23</v>
      </c>
      <c r="B19" s="21">
        <v>70842.720000000001</v>
      </c>
      <c r="C19" s="21">
        <v>90876.09</v>
      </c>
      <c r="D19" s="21">
        <v>90834.040000000008</v>
      </c>
      <c r="E19" s="21">
        <v>103373.02</v>
      </c>
      <c r="F19" s="21"/>
      <c r="G19" s="21"/>
      <c r="H19" s="21"/>
      <c r="I19" s="21"/>
      <c r="J19" s="21"/>
      <c r="K19" s="21"/>
      <c r="L19" s="21"/>
      <c r="M19" s="21"/>
      <c r="N19" s="39">
        <f t="shared" si="0"/>
        <v>355925.87</v>
      </c>
    </row>
    <row r="20" spans="1:14" ht="14.25">
      <c r="A20" s="38" t="s">
        <v>24</v>
      </c>
      <c r="B20" s="21">
        <v>284862.74</v>
      </c>
      <c r="C20" s="21">
        <v>432739.85</v>
      </c>
      <c r="D20" s="21">
        <v>337888.74</v>
      </c>
      <c r="E20" s="21">
        <v>278276.52</v>
      </c>
      <c r="F20" s="21"/>
      <c r="G20" s="21"/>
      <c r="H20" s="21"/>
      <c r="I20" s="21"/>
      <c r="J20" s="21"/>
      <c r="K20" s="21"/>
      <c r="L20" s="21"/>
      <c r="M20" s="21"/>
      <c r="N20" s="39">
        <f t="shared" si="0"/>
        <v>1333767.8500000001</v>
      </c>
    </row>
    <row r="21" spans="1:14" ht="14.25">
      <c r="A21" s="38" t="s">
        <v>25</v>
      </c>
      <c r="B21" s="21">
        <v>5144917.3600000003</v>
      </c>
      <c r="C21" s="21">
        <v>6036501.1399999997</v>
      </c>
      <c r="D21" s="21">
        <v>5171977.6100000003</v>
      </c>
      <c r="E21" s="21">
        <v>5435045.8700000001</v>
      </c>
      <c r="F21" s="21"/>
      <c r="G21" s="21"/>
      <c r="H21" s="21"/>
      <c r="I21" s="21"/>
      <c r="J21" s="21"/>
      <c r="K21" s="21"/>
      <c r="L21" s="21"/>
      <c r="M21" s="21"/>
      <c r="N21" s="39">
        <f t="shared" si="0"/>
        <v>21788441.98</v>
      </c>
    </row>
    <row r="22" spans="1:14" ht="14.25">
      <c r="A22" s="38" t="s">
        <v>26</v>
      </c>
      <c r="B22" s="33">
        <v>114309.61</v>
      </c>
      <c r="C22" s="33">
        <v>203601.06</v>
      </c>
      <c r="D22" s="21">
        <v>126788.44</v>
      </c>
      <c r="E22" s="21">
        <v>176161.38</v>
      </c>
      <c r="F22" s="21"/>
      <c r="G22" s="21"/>
      <c r="H22" s="33"/>
      <c r="I22" s="33"/>
      <c r="J22" s="33"/>
      <c r="K22" s="33"/>
      <c r="L22" s="33"/>
      <c r="M22" s="33"/>
      <c r="N22" s="39">
        <f t="shared" si="0"/>
        <v>620860.49</v>
      </c>
    </row>
    <row r="23" spans="1:14" ht="14.25">
      <c r="A23" s="38"/>
      <c r="B23" s="41"/>
      <c r="C23" s="21"/>
      <c r="D23" s="38"/>
      <c r="E23" s="38"/>
      <c r="F23" s="38"/>
      <c r="G23" s="38"/>
      <c r="H23" s="38"/>
      <c r="I23" s="38"/>
      <c r="J23" s="38"/>
      <c r="K23" s="38"/>
      <c r="L23" s="38"/>
      <c r="M23" s="38"/>
      <c r="N23" s="38"/>
    </row>
    <row r="24" spans="1:14" ht="14.25">
      <c r="A24" s="38" t="s">
        <v>9</v>
      </c>
      <c r="B24" s="42">
        <f t="shared" ref="B24:M24" si="1">SUM(B6:B23)</f>
        <v>33629390.589999996</v>
      </c>
      <c r="C24" s="42">
        <f t="shared" si="1"/>
        <v>39407820.740000002</v>
      </c>
      <c r="D24" s="42">
        <f t="shared" si="1"/>
        <v>35391467.589999996</v>
      </c>
      <c r="E24" s="42">
        <f t="shared" si="1"/>
        <v>37414312.529999994</v>
      </c>
      <c r="F24" s="42">
        <f t="shared" si="1"/>
        <v>0</v>
      </c>
      <c r="G24" s="42">
        <f>SUM(G6:G23)</f>
        <v>0</v>
      </c>
      <c r="H24" s="42">
        <f>SUM(H6:H23)</f>
        <v>0</v>
      </c>
      <c r="I24" s="42">
        <f t="shared" si="1"/>
        <v>0</v>
      </c>
      <c r="J24" s="42">
        <f t="shared" si="1"/>
        <v>0</v>
      </c>
      <c r="K24" s="42">
        <f t="shared" si="1"/>
        <v>0</v>
      </c>
      <c r="L24" s="42">
        <f t="shared" si="1"/>
        <v>0</v>
      </c>
      <c r="M24" s="42">
        <f t="shared" si="1"/>
        <v>0</v>
      </c>
      <c r="N24" s="42">
        <f>SUM(N6:N22)</f>
        <v>145842991.44999999</v>
      </c>
    </row>
    <row r="25" spans="1:14" ht="14.25">
      <c r="A25" s="38"/>
      <c r="B25" s="38"/>
      <c r="C25" s="38"/>
      <c r="D25" s="38"/>
      <c r="E25" s="38"/>
      <c r="F25" s="38"/>
      <c r="G25" s="38"/>
      <c r="H25" s="38"/>
      <c r="I25" s="38"/>
      <c r="J25" s="38"/>
      <c r="K25" s="38"/>
      <c r="L25" s="38"/>
      <c r="M25" s="38"/>
      <c r="N25" s="38"/>
    </row>
    <row r="26" spans="1:14" ht="14.25">
      <c r="A26" s="38" t="s">
        <v>40</v>
      </c>
      <c r="B26" s="21">
        <v>602034.43000000005</v>
      </c>
      <c r="C26" s="105">
        <v>709748.01</v>
      </c>
      <c r="D26" s="21">
        <v>632884.02</v>
      </c>
      <c r="E26" s="21">
        <v>670522.03</v>
      </c>
      <c r="F26" s="21"/>
      <c r="G26" s="21"/>
      <c r="H26" s="21"/>
      <c r="I26" s="21"/>
      <c r="J26" s="21"/>
      <c r="K26" s="21"/>
      <c r="L26" s="21"/>
      <c r="M26" s="21"/>
      <c r="N26" s="21">
        <f>SUM(B26:M26)</f>
        <v>2615188.4900000002</v>
      </c>
    </row>
    <row r="27" spans="1:14" ht="14.25">
      <c r="A27" s="38" t="s">
        <v>41</v>
      </c>
      <c r="B27" s="21">
        <v>169787.67</v>
      </c>
      <c r="C27" s="105">
        <v>440778.57</v>
      </c>
      <c r="D27" s="21">
        <v>154423.99</v>
      </c>
      <c r="E27" s="21">
        <v>167432.37</v>
      </c>
      <c r="F27" s="21"/>
      <c r="G27" s="21"/>
      <c r="H27" s="21"/>
      <c r="I27" s="21"/>
      <c r="J27" s="21"/>
      <c r="K27" s="21"/>
      <c r="L27" s="21"/>
      <c r="M27" s="21"/>
      <c r="N27" s="41">
        <f>SUM(B27:M27)</f>
        <v>932422.6</v>
      </c>
    </row>
    <row r="28" spans="1:14" ht="14.25">
      <c r="A28" s="38"/>
      <c r="B28" s="38"/>
      <c r="C28" s="38"/>
      <c r="D28" s="38"/>
      <c r="E28" s="38"/>
      <c r="F28" s="38"/>
      <c r="G28" s="38"/>
      <c r="H28" s="38"/>
      <c r="I28" s="38"/>
      <c r="J28" s="38"/>
      <c r="K28" s="38"/>
      <c r="L28" s="38"/>
      <c r="M28" s="43" t="s">
        <v>42</v>
      </c>
      <c r="N28" s="44">
        <f>N24+N26+N27</f>
        <v>149390602.53999999</v>
      </c>
    </row>
    <row r="29" spans="1:14">
      <c r="C29" s="45"/>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0"/>
  <sheetViews>
    <sheetView zoomScaleNormal="100" workbookViewId="0"/>
  </sheetViews>
  <sheetFormatPr defaultRowHeight="12.75"/>
  <cols>
    <col min="1" max="1" width="13" style="35" customWidth="1"/>
    <col min="2" max="2" width="17.140625" style="35" bestFit="1" customWidth="1"/>
    <col min="3" max="5" width="22.28515625" style="35" bestFit="1" customWidth="1"/>
    <col min="6" max="6" width="20.85546875" style="35" bestFit="1" customWidth="1"/>
    <col min="7" max="10" width="22.28515625" style="35" bestFit="1" customWidth="1"/>
    <col min="11" max="11" width="22.140625" style="35" customWidth="1"/>
    <col min="12" max="12" width="22.28515625" style="35" bestFit="1" customWidth="1"/>
    <col min="13" max="13" width="26.28515625" style="35" bestFit="1" customWidth="1"/>
    <col min="14" max="14" width="28.85546875" style="35" bestFit="1" customWidth="1"/>
    <col min="15" max="256" width="9.140625" style="35"/>
    <col min="257" max="257" width="13" style="35" customWidth="1"/>
    <col min="258" max="258" width="14" style="35" bestFit="1" customWidth="1"/>
    <col min="259" max="264" width="13.85546875" style="35" bestFit="1" customWidth="1"/>
    <col min="265" max="266" width="14" style="35" bestFit="1" customWidth="1"/>
    <col min="267" max="269" width="13.85546875" style="35" bestFit="1" customWidth="1"/>
    <col min="270" max="270" width="16" style="35" bestFit="1" customWidth="1"/>
    <col min="271" max="512" width="9.140625" style="35"/>
    <col min="513" max="513" width="13" style="35" customWidth="1"/>
    <col min="514" max="514" width="14" style="35" bestFit="1" customWidth="1"/>
    <col min="515" max="520" width="13.85546875" style="35" bestFit="1" customWidth="1"/>
    <col min="521" max="522" width="14" style="35" bestFit="1" customWidth="1"/>
    <col min="523" max="525" width="13.85546875" style="35" bestFit="1" customWidth="1"/>
    <col min="526" max="526" width="16" style="35" bestFit="1" customWidth="1"/>
    <col min="527" max="768" width="9.140625" style="35"/>
    <col min="769" max="769" width="13" style="35" customWidth="1"/>
    <col min="770" max="770" width="14" style="35" bestFit="1" customWidth="1"/>
    <col min="771" max="776" width="13.85546875" style="35" bestFit="1" customWidth="1"/>
    <col min="777" max="778" width="14" style="35" bestFit="1" customWidth="1"/>
    <col min="779" max="781" width="13.85546875" style="35" bestFit="1" customWidth="1"/>
    <col min="782" max="782" width="16" style="35" bestFit="1" customWidth="1"/>
    <col min="783" max="1024" width="9.140625" style="35"/>
    <col min="1025" max="1025" width="13" style="35" customWidth="1"/>
    <col min="1026" max="1026" width="14" style="35" bestFit="1" customWidth="1"/>
    <col min="1027" max="1032" width="13.85546875" style="35" bestFit="1" customWidth="1"/>
    <col min="1033" max="1034" width="14" style="35" bestFit="1" customWidth="1"/>
    <col min="1035" max="1037" width="13.85546875" style="35" bestFit="1" customWidth="1"/>
    <col min="1038" max="1038" width="16" style="35" bestFit="1" customWidth="1"/>
    <col min="1039" max="1280" width="9.140625" style="35"/>
    <col min="1281" max="1281" width="13" style="35" customWidth="1"/>
    <col min="1282" max="1282" width="14" style="35" bestFit="1" customWidth="1"/>
    <col min="1283" max="1288" width="13.85546875" style="35" bestFit="1" customWidth="1"/>
    <col min="1289" max="1290" width="14" style="35" bestFit="1" customWidth="1"/>
    <col min="1291" max="1293" width="13.85546875" style="35" bestFit="1" customWidth="1"/>
    <col min="1294" max="1294" width="16" style="35" bestFit="1" customWidth="1"/>
    <col min="1295" max="1536" width="9.140625" style="35"/>
    <col min="1537" max="1537" width="13" style="35" customWidth="1"/>
    <col min="1538" max="1538" width="14" style="35" bestFit="1" customWidth="1"/>
    <col min="1539" max="1544" width="13.85546875" style="35" bestFit="1" customWidth="1"/>
    <col min="1545" max="1546" width="14" style="35" bestFit="1" customWidth="1"/>
    <col min="1547" max="1549" width="13.85546875" style="35" bestFit="1" customWidth="1"/>
    <col min="1550" max="1550" width="16" style="35" bestFit="1" customWidth="1"/>
    <col min="1551" max="1792" width="9.140625" style="35"/>
    <col min="1793" max="1793" width="13" style="35" customWidth="1"/>
    <col min="1794" max="1794" width="14" style="35" bestFit="1" customWidth="1"/>
    <col min="1795" max="1800" width="13.85546875" style="35" bestFit="1" customWidth="1"/>
    <col min="1801" max="1802" width="14" style="35" bestFit="1" customWidth="1"/>
    <col min="1803" max="1805" width="13.85546875" style="35" bestFit="1" customWidth="1"/>
    <col min="1806" max="1806" width="16" style="35" bestFit="1" customWidth="1"/>
    <col min="1807" max="2048" width="9.140625" style="35"/>
    <col min="2049" max="2049" width="13" style="35" customWidth="1"/>
    <col min="2050" max="2050" width="14" style="35" bestFit="1" customWidth="1"/>
    <col min="2051" max="2056" width="13.85546875" style="35" bestFit="1" customWidth="1"/>
    <col min="2057" max="2058" width="14" style="35" bestFit="1" customWidth="1"/>
    <col min="2059" max="2061" width="13.85546875" style="35" bestFit="1" customWidth="1"/>
    <col min="2062" max="2062" width="16" style="35" bestFit="1" customWidth="1"/>
    <col min="2063" max="2304" width="9.140625" style="35"/>
    <col min="2305" max="2305" width="13" style="35" customWidth="1"/>
    <col min="2306" max="2306" width="14" style="35" bestFit="1" customWidth="1"/>
    <col min="2307" max="2312" width="13.85546875" style="35" bestFit="1" customWidth="1"/>
    <col min="2313" max="2314" width="14" style="35" bestFit="1" customWidth="1"/>
    <col min="2315" max="2317" width="13.85546875" style="35" bestFit="1" customWidth="1"/>
    <col min="2318" max="2318" width="16" style="35" bestFit="1" customWidth="1"/>
    <col min="2319" max="2560" width="9.140625" style="35"/>
    <col min="2561" max="2561" width="13" style="35" customWidth="1"/>
    <col min="2562" max="2562" width="14" style="35" bestFit="1" customWidth="1"/>
    <col min="2563" max="2568" width="13.85546875" style="35" bestFit="1" customWidth="1"/>
    <col min="2569" max="2570" width="14" style="35" bestFit="1" customWidth="1"/>
    <col min="2571" max="2573" width="13.85546875" style="35" bestFit="1" customWidth="1"/>
    <col min="2574" max="2574" width="16" style="35" bestFit="1" customWidth="1"/>
    <col min="2575" max="2816" width="9.140625" style="35"/>
    <col min="2817" max="2817" width="13" style="35" customWidth="1"/>
    <col min="2818" max="2818" width="14" style="35" bestFit="1" customWidth="1"/>
    <col min="2819" max="2824" width="13.85546875" style="35" bestFit="1" customWidth="1"/>
    <col min="2825" max="2826" width="14" style="35" bestFit="1" customWidth="1"/>
    <col min="2827" max="2829" width="13.85546875" style="35" bestFit="1" customWidth="1"/>
    <col min="2830" max="2830" width="16" style="35" bestFit="1" customWidth="1"/>
    <col min="2831" max="3072" width="9.140625" style="35"/>
    <col min="3073" max="3073" width="13" style="35" customWidth="1"/>
    <col min="3074" max="3074" width="14" style="35" bestFit="1" customWidth="1"/>
    <col min="3075" max="3080" width="13.85546875" style="35" bestFit="1" customWidth="1"/>
    <col min="3081" max="3082" width="14" style="35" bestFit="1" customWidth="1"/>
    <col min="3083" max="3085" width="13.85546875" style="35" bestFit="1" customWidth="1"/>
    <col min="3086" max="3086" width="16" style="35" bestFit="1" customWidth="1"/>
    <col min="3087" max="3328" width="9.140625" style="35"/>
    <col min="3329" max="3329" width="13" style="35" customWidth="1"/>
    <col min="3330" max="3330" width="14" style="35" bestFit="1" customWidth="1"/>
    <col min="3331" max="3336" width="13.85546875" style="35" bestFit="1" customWidth="1"/>
    <col min="3337" max="3338" width="14" style="35" bestFit="1" customWidth="1"/>
    <col min="3339" max="3341" width="13.85546875" style="35" bestFit="1" customWidth="1"/>
    <col min="3342" max="3342" width="16" style="35" bestFit="1" customWidth="1"/>
    <col min="3343" max="3584" width="9.140625" style="35"/>
    <col min="3585" max="3585" width="13" style="35" customWidth="1"/>
    <col min="3586" max="3586" width="14" style="35" bestFit="1" customWidth="1"/>
    <col min="3587" max="3592" width="13.85546875" style="35" bestFit="1" customWidth="1"/>
    <col min="3593" max="3594" width="14" style="35" bestFit="1" customWidth="1"/>
    <col min="3595" max="3597" width="13.85546875" style="35" bestFit="1" customWidth="1"/>
    <col min="3598" max="3598" width="16" style="35" bestFit="1" customWidth="1"/>
    <col min="3599" max="3840" width="9.140625" style="35"/>
    <col min="3841" max="3841" width="13" style="35" customWidth="1"/>
    <col min="3842" max="3842" width="14" style="35" bestFit="1" customWidth="1"/>
    <col min="3843" max="3848" width="13.85546875" style="35" bestFit="1" customWidth="1"/>
    <col min="3849" max="3850" width="14" style="35" bestFit="1" customWidth="1"/>
    <col min="3851" max="3853" width="13.85546875" style="35" bestFit="1" customWidth="1"/>
    <col min="3854" max="3854" width="16" style="35" bestFit="1" customWidth="1"/>
    <col min="3855" max="4096" width="9.140625" style="35"/>
    <col min="4097" max="4097" width="13" style="35" customWidth="1"/>
    <col min="4098" max="4098" width="14" style="35" bestFit="1" customWidth="1"/>
    <col min="4099" max="4104" width="13.85546875" style="35" bestFit="1" customWidth="1"/>
    <col min="4105" max="4106" width="14" style="35" bestFit="1" customWidth="1"/>
    <col min="4107" max="4109" width="13.85546875" style="35" bestFit="1" customWidth="1"/>
    <col min="4110" max="4110" width="16" style="35" bestFit="1" customWidth="1"/>
    <col min="4111" max="4352" width="9.140625" style="35"/>
    <col min="4353" max="4353" width="13" style="35" customWidth="1"/>
    <col min="4354" max="4354" width="14" style="35" bestFit="1" customWidth="1"/>
    <col min="4355" max="4360" width="13.85546875" style="35" bestFit="1" customWidth="1"/>
    <col min="4361" max="4362" width="14" style="35" bestFit="1" customWidth="1"/>
    <col min="4363" max="4365" width="13.85546875" style="35" bestFit="1" customWidth="1"/>
    <col min="4366" max="4366" width="16" style="35" bestFit="1" customWidth="1"/>
    <col min="4367" max="4608" width="9.140625" style="35"/>
    <col min="4609" max="4609" width="13" style="35" customWidth="1"/>
    <col min="4610" max="4610" width="14" style="35" bestFit="1" customWidth="1"/>
    <col min="4611" max="4616" width="13.85546875" style="35" bestFit="1" customWidth="1"/>
    <col min="4617" max="4618" width="14" style="35" bestFit="1" customWidth="1"/>
    <col min="4619" max="4621" width="13.85546875" style="35" bestFit="1" customWidth="1"/>
    <col min="4622" max="4622" width="16" style="35" bestFit="1" customWidth="1"/>
    <col min="4623" max="4864" width="9.140625" style="35"/>
    <col min="4865" max="4865" width="13" style="35" customWidth="1"/>
    <col min="4866" max="4866" width="14" style="35" bestFit="1" customWidth="1"/>
    <col min="4867" max="4872" width="13.85546875" style="35" bestFit="1" customWidth="1"/>
    <col min="4873" max="4874" width="14" style="35" bestFit="1" customWidth="1"/>
    <col min="4875" max="4877" width="13.85546875" style="35" bestFit="1" customWidth="1"/>
    <col min="4878" max="4878" width="16" style="35" bestFit="1" customWidth="1"/>
    <col min="4879" max="5120" width="9.140625" style="35"/>
    <col min="5121" max="5121" width="13" style="35" customWidth="1"/>
    <col min="5122" max="5122" width="14" style="35" bestFit="1" customWidth="1"/>
    <col min="5123" max="5128" width="13.85546875" style="35" bestFit="1" customWidth="1"/>
    <col min="5129" max="5130" width="14" style="35" bestFit="1" customWidth="1"/>
    <col min="5131" max="5133" width="13.85546875" style="35" bestFit="1" customWidth="1"/>
    <col min="5134" max="5134" width="16" style="35" bestFit="1" customWidth="1"/>
    <col min="5135" max="5376" width="9.140625" style="35"/>
    <col min="5377" max="5377" width="13" style="35" customWidth="1"/>
    <col min="5378" max="5378" width="14" style="35" bestFit="1" customWidth="1"/>
    <col min="5379" max="5384" width="13.85546875" style="35" bestFit="1" customWidth="1"/>
    <col min="5385" max="5386" width="14" style="35" bestFit="1" customWidth="1"/>
    <col min="5387" max="5389" width="13.85546875" style="35" bestFit="1" customWidth="1"/>
    <col min="5390" max="5390" width="16" style="35" bestFit="1" customWidth="1"/>
    <col min="5391" max="5632" width="9.140625" style="35"/>
    <col min="5633" max="5633" width="13" style="35" customWidth="1"/>
    <col min="5634" max="5634" width="14" style="35" bestFit="1" customWidth="1"/>
    <col min="5635" max="5640" width="13.85546875" style="35" bestFit="1" customWidth="1"/>
    <col min="5641" max="5642" width="14" style="35" bestFit="1" customWidth="1"/>
    <col min="5643" max="5645" width="13.85546875" style="35" bestFit="1" customWidth="1"/>
    <col min="5646" max="5646" width="16" style="35" bestFit="1" customWidth="1"/>
    <col min="5647" max="5888" width="9.140625" style="35"/>
    <col min="5889" max="5889" width="13" style="35" customWidth="1"/>
    <col min="5890" max="5890" width="14" style="35" bestFit="1" customWidth="1"/>
    <col min="5891" max="5896" width="13.85546875" style="35" bestFit="1" customWidth="1"/>
    <col min="5897" max="5898" width="14" style="35" bestFit="1" customWidth="1"/>
    <col min="5899" max="5901" width="13.85546875" style="35" bestFit="1" customWidth="1"/>
    <col min="5902" max="5902" width="16" style="35" bestFit="1" customWidth="1"/>
    <col min="5903" max="6144" width="9.140625" style="35"/>
    <col min="6145" max="6145" width="13" style="35" customWidth="1"/>
    <col min="6146" max="6146" width="14" style="35" bestFit="1" customWidth="1"/>
    <col min="6147" max="6152" width="13.85546875" style="35" bestFit="1" customWidth="1"/>
    <col min="6153" max="6154" width="14" style="35" bestFit="1" customWidth="1"/>
    <col min="6155" max="6157" width="13.85546875" style="35" bestFit="1" customWidth="1"/>
    <col min="6158" max="6158" width="16" style="35" bestFit="1" customWidth="1"/>
    <col min="6159" max="6400" width="9.140625" style="35"/>
    <col min="6401" max="6401" width="13" style="35" customWidth="1"/>
    <col min="6402" max="6402" width="14" style="35" bestFit="1" customWidth="1"/>
    <col min="6403" max="6408" width="13.85546875" style="35" bestFit="1" customWidth="1"/>
    <col min="6409" max="6410" width="14" style="35" bestFit="1" customWidth="1"/>
    <col min="6411" max="6413" width="13.85546875" style="35" bestFit="1" customWidth="1"/>
    <col min="6414" max="6414" width="16" style="35" bestFit="1" customWidth="1"/>
    <col min="6415" max="6656" width="9.140625" style="35"/>
    <col min="6657" max="6657" width="13" style="35" customWidth="1"/>
    <col min="6658" max="6658" width="14" style="35" bestFit="1" customWidth="1"/>
    <col min="6659" max="6664" width="13.85546875" style="35" bestFit="1" customWidth="1"/>
    <col min="6665" max="6666" width="14" style="35" bestFit="1" customWidth="1"/>
    <col min="6667" max="6669" width="13.85546875" style="35" bestFit="1" customWidth="1"/>
    <col min="6670" max="6670" width="16" style="35" bestFit="1" customWidth="1"/>
    <col min="6671" max="6912" width="9.140625" style="35"/>
    <col min="6913" max="6913" width="13" style="35" customWidth="1"/>
    <col min="6914" max="6914" width="14" style="35" bestFit="1" customWidth="1"/>
    <col min="6915" max="6920" width="13.85546875" style="35" bestFit="1" customWidth="1"/>
    <col min="6921" max="6922" width="14" style="35" bestFit="1" customWidth="1"/>
    <col min="6923" max="6925" width="13.85546875" style="35" bestFit="1" customWidth="1"/>
    <col min="6926" max="6926" width="16" style="35" bestFit="1" customWidth="1"/>
    <col min="6927" max="7168" width="9.140625" style="35"/>
    <col min="7169" max="7169" width="13" style="35" customWidth="1"/>
    <col min="7170" max="7170" width="14" style="35" bestFit="1" customWidth="1"/>
    <col min="7171" max="7176" width="13.85546875" style="35" bestFit="1" customWidth="1"/>
    <col min="7177" max="7178" width="14" style="35" bestFit="1" customWidth="1"/>
    <col min="7179" max="7181" width="13.85546875" style="35" bestFit="1" customWidth="1"/>
    <col min="7182" max="7182" width="16" style="35" bestFit="1" customWidth="1"/>
    <col min="7183" max="7424" width="9.140625" style="35"/>
    <col min="7425" max="7425" width="13" style="35" customWidth="1"/>
    <col min="7426" max="7426" width="14" style="35" bestFit="1" customWidth="1"/>
    <col min="7427" max="7432" width="13.85546875" style="35" bestFit="1" customWidth="1"/>
    <col min="7433" max="7434" width="14" style="35" bestFit="1" customWidth="1"/>
    <col min="7435" max="7437" width="13.85546875" style="35" bestFit="1" customWidth="1"/>
    <col min="7438" max="7438" width="16" style="35" bestFit="1" customWidth="1"/>
    <col min="7439" max="7680" width="9.140625" style="35"/>
    <col min="7681" max="7681" width="13" style="35" customWidth="1"/>
    <col min="7682" max="7682" width="14" style="35" bestFit="1" customWidth="1"/>
    <col min="7683" max="7688" width="13.85546875" style="35" bestFit="1" customWidth="1"/>
    <col min="7689" max="7690" width="14" style="35" bestFit="1" customWidth="1"/>
    <col min="7691" max="7693" width="13.85546875" style="35" bestFit="1" customWidth="1"/>
    <col min="7694" max="7694" width="16" style="35" bestFit="1" customWidth="1"/>
    <col min="7695" max="7936" width="9.140625" style="35"/>
    <col min="7937" max="7937" width="13" style="35" customWidth="1"/>
    <col min="7938" max="7938" width="14" style="35" bestFit="1" customWidth="1"/>
    <col min="7939" max="7944" width="13.85546875" style="35" bestFit="1" customWidth="1"/>
    <col min="7945" max="7946" width="14" style="35" bestFit="1" customWidth="1"/>
    <col min="7947" max="7949" width="13.85546875" style="35" bestFit="1" customWidth="1"/>
    <col min="7950" max="7950" width="16" style="35" bestFit="1" customWidth="1"/>
    <col min="7951" max="8192" width="9.140625" style="35"/>
    <col min="8193" max="8193" width="13" style="35" customWidth="1"/>
    <col min="8194" max="8194" width="14" style="35" bestFit="1" customWidth="1"/>
    <col min="8195" max="8200" width="13.85546875" style="35" bestFit="1" customWidth="1"/>
    <col min="8201" max="8202" width="14" style="35" bestFit="1" customWidth="1"/>
    <col min="8203" max="8205" width="13.85546875" style="35" bestFit="1" customWidth="1"/>
    <col min="8206" max="8206" width="16" style="35" bestFit="1" customWidth="1"/>
    <col min="8207" max="8448" width="9.140625" style="35"/>
    <col min="8449" max="8449" width="13" style="35" customWidth="1"/>
    <col min="8450" max="8450" width="14" style="35" bestFit="1" customWidth="1"/>
    <col min="8451" max="8456" width="13.85546875" style="35" bestFit="1" customWidth="1"/>
    <col min="8457" max="8458" width="14" style="35" bestFit="1" customWidth="1"/>
    <col min="8459" max="8461" width="13.85546875" style="35" bestFit="1" customWidth="1"/>
    <col min="8462" max="8462" width="16" style="35" bestFit="1" customWidth="1"/>
    <col min="8463" max="8704" width="9.140625" style="35"/>
    <col min="8705" max="8705" width="13" style="35" customWidth="1"/>
    <col min="8706" max="8706" width="14" style="35" bestFit="1" customWidth="1"/>
    <col min="8707" max="8712" width="13.85546875" style="35" bestFit="1" customWidth="1"/>
    <col min="8713" max="8714" width="14" style="35" bestFit="1" customWidth="1"/>
    <col min="8715" max="8717" width="13.85546875" style="35" bestFit="1" customWidth="1"/>
    <col min="8718" max="8718" width="16" style="35" bestFit="1" customWidth="1"/>
    <col min="8719" max="8960" width="9.140625" style="35"/>
    <col min="8961" max="8961" width="13" style="35" customWidth="1"/>
    <col min="8962" max="8962" width="14" style="35" bestFit="1" customWidth="1"/>
    <col min="8963" max="8968" width="13.85546875" style="35" bestFit="1" customWidth="1"/>
    <col min="8969" max="8970" width="14" style="35" bestFit="1" customWidth="1"/>
    <col min="8971" max="8973" width="13.85546875" style="35" bestFit="1" customWidth="1"/>
    <col min="8974" max="8974" width="16" style="35" bestFit="1" customWidth="1"/>
    <col min="8975" max="9216" width="9.140625" style="35"/>
    <col min="9217" max="9217" width="13" style="35" customWidth="1"/>
    <col min="9218" max="9218" width="14" style="35" bestFit="1" customWidth="1"/>
    <col min="9219" max="9224" width="13.85546875" style="35" bestFit="1" customWidth="1"/>
    <col min="9225" max="9226" width="14" style="35" bestFit="1" customWidth="1"/>
    <col min="9227" max="9229" width="13.85546875" style="35" bestFit="1" customWidth="1"/>
    <col min="9230" max="9230" width="16" style="35" bestFit="1" customWidth="1"/>
    <col min="9231" max="9472" width="9.140625" style="35"/>
    <col min="9473" max="9473" width="13" style="35" customWidth="1"/>
    <col min="9474" max="9474" width="14" style="35" bestFit="1" customWidth="1"/>
    <col min="9475" max="9480" width="13.85546875" style="35" bestFit="1" customWidth="1"/>
    <col min="9481" max="9482" width="14" style="35" bestFit="1" customWidth="1"/>
    <col min="9483" max="9485" width="13.85546875" style="35" bestFit="1" customWidth="1"/>
    <col min="9486" max="9486" width="16" style="35" bestFit="1" customWidth="1"/>
    <col min="9487" max="9728" width="9.140625" style="35"/>
    <col min="9729" max="9729" width="13" style="35" customWidth="1"/>
    <col min="9730" max="9730" width="14" style="35" bestFit="1" customWidth="1"/>
    <col min="9731" max="9736" width="13.85546875" style="35" bestFit="1" customWidth="1"/>
    <col min="9737" max="9738" width="14" style="35" bestFit="1" customWidth="1"/>
    <col min="9739" max="9741" width="13.85546875" style="35" bestFit="1" customWidth="1"/>
    <col min="9742" max="9742" width="16" style="35" bestFit="1" customWidth="1"/>
    <col min="9743" max="9984" width="9.140625" style="35"/>
    <col min="9985" max="9985" width="13" style="35" customWidth="1"/>
    <col min="9986" max="9986" width="14" style="35" bestFit="1" customWidth="1"/>
    <col min="9987" max="9992" width="13.85546875" style="35" bestFit="1" customWidth="1"/>
    <col min="9993" max="9994" width="14" style="35" bestFit="1" customWidth="1"/>
    <col min="9995" max="9997" width="13.85546875" style="35" bestFit="1" customWidth="1"/>
    <col min="9998" max="9998" width="16" style="35" bestFit="1" customWidth="1"/>
    <col min="9999" max="10240" width="9.140625" style="35"/>
    <col min="10241" max="10241" width="13" style="35" customWidth="1"/>
    <col min="10242" max="10242" width="14" style="35" bestFit="1" customWidth="1"/>
    <col min="10243" max="10248" width="13.85546875" style="35" bestFit="1" customWidth="1"/>
    <col min="10249" max="10250" width="14" style="35" bestFit="1" customWidth="1"/>
    <col min="10251" max="10253" width="13.85546875" style="35" bestFit="1" customWidth="1"/>
    <col min="10254" max="10254" width="16" style="35" bestFit="1" customWidth="1"/>
    <col min="10255" max="10496" width="9.140625" style="35"/>
    <col min="10497" max="10497" width="13" style="35" customWidth="1"/>
    <col min="10498" max="10498" width="14" style="35" bestFit="1" customWidth="1"/>
    <col min="10499" max="10504" width="13.85546875" style="35" bestFit="1" customWidth="1"/>
    <col min="10505" max="10506" width="14" style="35" bestFit="1" customWidth="1"/>
    <col min="10507" max="10509" width="13.85546875" style="35" bestFit="1" customWidth="1"/>
    <col min="10510" max="10510" width="16" style="35" bestFit="1" customWidth="1"/>
    <col min="10511" max="10752" width="9.140625" style="35"/>
    <col min="10753" max="10753" width="13" style="35" customWidth="1"/>
    <col min="10754" max="10754" width="14" style="35" bestFit="1" customWidth="1"/>
    <col min="10755" max="10760" width="13.85546875" style="35" bestFit="1" customWidth="1"/>
    <col min="10761" max="10762" width="14" style="35" bestFit="1" customWidth="1"/>
    <col min="10763" max="10765" width="13.85546875" style="35" bestFit="1" customWidth="1"/>
    <col min="10766" max="10766" width="16" style="35" bestFit="1" customWidth="1"/>
    <col min="10767" max="11008" width="9.140625" style="35"/>
    <col min="11009" max="11009" width="13" style="35" customWidth="1"/>
    <col min="11010" max="11010" width="14" style="35" bestFit="1" customWidth="1"/>
    <col min="11011" max="11016" width="13.85546875" style="35" bestFit="1" customWidth="1"/>
    <col min="11017" max="11018" width="14" style="35" bestFit="1" customWidth="1"/>
    <col min="11019" max="11021" width="13.85546875" style="35" bestFit="1" customWidth="1"/>
    <col min="11022" max="11022" width="16" style="35" bestFit="1" customWidth="1"/>
    <col min="11023" max="11264" width="9.140625" style="35"/>
    <col min="11265" max="11265" width="13" style="35" customWidth="1"/>
    <col min="11266" max="11266" width="14" style="35" bestFit="1" customWidth="1"/>
    <col min="11267" max="11272" width="13.85546875" style="35" bestFit="1" customWidth="1"/>
    <col min="11273" max="11274" width="14" style="35" bestFit="1" customWidth="1"/>
    <col min="11275" max="11277" width="13.85546875" style="35" bestFit="1" customWidth="1"/>
    <col min="11278" max="11278" width="16" style="35" bestFit="1" customWidth="1"/>
    <col min="11279" max="11520" width="9.140625" style="35"/>
    <col min="11521" max="11521" width="13" style="35" customWidth="1"/>
    <col min="11522" max="11522" width="14" style="35" bestFit="1" customWidth="1"/>
    <col min="11523" max="11528" width="13.85546875" style="35" bestFit="1" customWidth="1"/>
    <col min="11529" max="11530" width="14" style="35" bestFit="1" customWidth="1"/>
    <col min="11531" max="11533" width="13.85546875" style="35" bestFit="1" customWidth="1"/>
    <col min="11534" max="11534" width="16" style="35" bestFit="1" customWidth="1"/>
    <col min="11535" max="11776" width="9.140625" style="35"/>
    <col min="11777" max="11777" width="13" style="35" customWidth="1"/>
    <col min="11778" max="11778" width="14" style="35" bestFit="1" customWidth="1"/>
    <col min="11779" max="11784" width="13.85546875" style="35" bestFit="1" customWidth="1"/>
    <col min="11785" max="11786" width="14" style="35" bestFit="1" customWidth="1"/>
    <col min="11787" max="11789" width="13.85546875" style="35" bestFit="1" customWidth="1"/>
    <col min="11790" max="11790" width="16" style="35" bestFit="1" customWidth="1"/>
    <col min="11791" max="12032" width="9.140625" style="35"/>
    <col min="12033" max="12033" width="13" style="35" customWidth="1"/>
    <col min="12034" max="12034" width="14" style="35" bestFit="1" customWidth="1"/>
    <col min="12035" max="12040" width="13.85546875" style="35" bestFit="1" customWidth="1"/>
    <col min="12041" max="12042" width="14" style="35" bestFit="1" customWidth="1"/>
    <col min="12043" max="12045" width="13.85546875" style="35" bestFit="1" customWidth="1"/>
    <col min="12046" max="12046" width="16" style="35" bestFit="1" customWidth="1"/>
    <col min="12047" max="12288" width="9.140625" style="35"/>
    <col min="12289" max="12289" width="13" style="35" customWidth="1"/>
    <col min="12290" max="12290" width="14" style="35" bestFit="1" customWidth="1"/>
    <col min="12291" max="12296" width="13.85546875" style="35" bestFit="1" customWidth="1"/>
    <col min="12297" max="12298" width="14" style="35" bestFit="1" customWidth="1"/>
    <col min="12299" max="12301" width="13.85546875" style="35" bestFit="1" customWidth="1"/>
    <col min="12302" max="12302" width="16" style="35" bestFit="1" customWidth="1"/>
    <col min="12303" max="12544" width="9.140625" style="35"/>
    <col min="12545" max="12545" width="13" style="35" customWidth="1"/>
    <col min="12546" max="12546" width="14" style="35" bestFit="1" customWidth="1"/>
    <col min="12547" max="12552" width="13.85546875" style="35" bestFit="1" customWidth="1"/>
    <col min="12553" max="12554" width="14" style="35" bestFit="1" customWidth="1"/>
    <col min="12555" max="12557" width="13.85546875" style="35" bestFit="1" customWidth="1"/>
    <col min="12558" max="12558" width="16" style="35" bestFit="1" customWidth="1"/>
    <col min="12559" max="12800" width="9.140625" style="35"/>
    <col min="12801" max="12801" width="13" style="35" customWidth="1"/>
    <col min="12802" max="12802" width="14" style="35" bestFit="1" customWidth="1"/>
    <col min="12803" max="12808" width="13.85546875" style="35" bestFit="1" customWidth="1"/>
    <col min="12809" max="12810" width="14" style="35" bestFit="1" customWidth="1"/>
    <col min="12811" max="12813" width="13.85546875" style="35" bestFit="1" customWidth="1"/>
    <col min="12814" max="12814" width="16" style="35" bestFit="1" customWidth="1"/>
    <col min="12815" max="13056" width="9.140625" style="35"/>
    <col min="13057" max="13057" width="13" style="35" customWidth="1"/>
    <col min="13058" max="13058" width="14" style="35" bestFit="1" customWidth="1"/>
    <col min="13059" max="13064" width="13.85546875" style="35" bestFit="1" customWidth="1"/>
    <col min="13065" max="13066" width="14" style="35" bestFit="1" customWidth="1"/>
    <col min="13067" max="13069" width="13.85546875" style="35" bestFit="1" customWidth="1"/>
    <col min="13070" max="13070" width="16" style="35" bestFit="1" customWidth="1"/>
    <col min="13071" max="13312" width="9.140625" style="35"/>
    <col min="13313" max="13313" width="13" style="35" customWidth="1"/>
    <col min="13314" max="13314" width="14" style="35" bestFit="1" customWidth="1"/>
    <col min="13315" max="13320" width="13.85546875" style="35" bestFit="1" customWidth="1"/>
    <col min="13321" max="13322" width="14" style="35" bestFit="1" customWidth="1"/>
    <col min="13323" max="13325" width="13.85546875" style="35" bestFit="1" customWidth="1"/>
    <col min="13326" max="13326" width="16" style="35" bestFit="1" customWidth="1"/>
    <col min="13327" max="13568" width="9.140625" style="35"/>
    <col min="13569" max="13569" width="13" style="35" customWidth="1"/>
    <col min="13570" max="13570" width="14" style="35" bestFit="1" customWidth="1"/>
    <col min="13571" max="13576" width="13.85546875" style="35" bestFit="1" customWidth="1"/>
    <col min="13577" max="13578" width="14" style="35" bestFit="1" customWidth="1"/>
    <col min="13579" max="13581" width="13.85546875" style="35" bestFit="1" customWidth="1"/>
    <col min="13582" max="13582" width="16" style="35" bestFit="1" customWidth="1"/>
    <col min="13583" max="13824" width="9.140625" style="35"/>
    <col min="13825" max="13825" width="13" style="35" customWidth="1"/>
    <col min="13826" max="13826" width="14" style="35" bestFit="1" customWidth="1"/>
    <col min="13827" max="13832" width="13.85546875" style="35" bestFit="1" customWidth="1"/>
    <col min="13833" max="13834" width="14" style="35" bestFit="1" customWidth="1"/>
    <col min="13835" max="13837" width="13.85546875" style="35" bestFit="1" customWidth="1"/>
    <col min="13838" max="13838" width="16" style="35" bestFit="1" customWidth="1"/>
    <col min="13839" max="14080" width="9.140625" style="35"/>
    <col min="14081" max="14081" width="13" style="35" customWidth="1"/>
    <col min="14082" max="14082" width="14" style="35" bestFit="1" customWidth="1"/>
    <col min="14083" max="14088" width="13.85546875" style="35" bestFit="1" customWidth="1"/>
    <col min="14089" max="14090" width="14" style="35" bestFit="1" customWidth="1"/>
    <col min="14091" max="14093" width="13.85546875" style="35" bestFit="1" customWidth="1"/>
    <col min="14094" max="14094" width="16" style="35" bestFit="1" customWidth="1"/>
    <col min="14095" max="14336" width="9.140625" style="35"/>
    <col min="14337" max="14337" width="13" style="35" customWidth="1"/>
    <col min="14338" max="14338" width="14" style="35" bestFit="1" customWidth="1"/>
    <col min="14339" max="14344" width="13.85546875" style="35" bestFit="1" customWidth="1"/>
    <col min="14345" max="14346" width="14" style="35" bestFit="1" customWidth="1"/>
    <col min="14347" max="14349" width="13.85546875" style="35" bestFit="1" customWidth="1"/>
    <col min="14350" max="14350" width="16" style="35" bestFit="1" customWidth="1"/>
    <col min="14351" max="14592" width="9.140625" style="35"/>
    <col min="14593" max="14593" width="13" style="35" customWidth="1"/>
    <col min="14594" max="14594" width="14" style="35" bestFit="1" customWidth="1"/>
    <col min="14595" max="14600" width="13.85546875" style="35" bestFit="1" customWidth="1"/>
    <col min="14601" max="14602" width="14" style="35" bestFit="1" customWidth="1"/>
    <col min="14603" max="14605" width="13.85546875" style="35" bestFit="1" customWidth="1"/>
    <col min="14606" max="14606" width="16" style="35" bestFit="1" customWidth="1"/>
    <col min="14607" max="14848" width="9.140625" style="35"/>
    <col min="14849" max="14849" width="13" style="35" customWidth="1"/>
    <col min="14850" max="14850" width="14" style="35" bestFit="1" customWidth="1"/>
    <col min="14851" max="14856" width="13.85546875" style="35" bestFit="1" customWidth="1"/>
    <col min="14857" max="14858" width="14" style="35" bestFit="1" customWidth="1"/>
    <col min="14859" max="14861" width="13.85546875" style="35" bestFit="1" customWidth="1"/>
    <col min="14862" max="14862" width="16" style="35" bestFit="1" customWidth="1"/>
    <col min="14863" max="15104" width="9.140625" style="35"/>
    <col min="15105" max="15105" width="13" style="35" customWidth="1"/>
    <col min="15106" max="15106" width="14" style="35" bestFit="1" customWidth="1"/>
    <col min="15107" max="15112" width="13.85546875" style="35" bestFit="1" customWidth="1"/>
    <col min="15113" max="15114" width="14" style="35" bestFit="1" customWidth="1"/>
    <col min="15115" max="15117" width="13.85546875" style="35" bestFit="1" customWidth="1"/>
    <col min="15118" max="15118" width="16" style="35" bestFit="1" customWidth="1"/>
    <col min="15119" max="15360" width="9.140625" style="35"/>
    <col min="15361" max="15361" width="13" style="35" customWidth="1"/>
    <col min="15362" max="15362" width="14" style="35" bestFit="1" customWidth="1"/>
    <col min="15363" max="15368" width="13.85546875" style="35" bestFit="1" customWidth="1"/>
    <col min="15369" max="15370" width="14" style="35" bestFit="1" customWidth="1"/>
    <col min="15371" max="15373" width="13.85546875" style="35" bestFit="1" customWidth="1"/>
    <col min="15374" max="15374" width="16" style="35" bestFit="1" customWidth="1"/>
    <col min="15375" max="15616" width="9.140625" style="35"/>
    <col min="15617" max="15617" width="13" style="35" customWidth="1"/>
    <col min="15618" max="15618" width="14" style="35" bestFit="1" customWidth="1"/>
    <col min="15619" max="15624" width="13.85546875" style="35" bestFit="1" customWidth="1"/>
    <col min="15625" max="15626" width="14" style="35" bestFit="1" customWidth="1"/>
    <col min="15627" max="15629" width="13.85546875" style="35" bestFit="1" customWidth="1"/>
    <col min="15630" max="15630" width="16" style="35" bestFit="1" customWidth="1"/>
    <col min="15631" max="15872" width="9.140625" style="35"/>
    <col min="15873" max="15873" width="13" style="35" customWidth="1"/>
    <col min="15874" max="15874" width="14" style="35" bestFit="1" customWidth="1"/>
    <col min="15875" max="15880" width="13.85546875" style="35" bestFit="1" customWidth="1"/>
    <col min="15881" max="15882" width="14" style="35" bestFit="1" customWidth="1"/>
    <col min="15883" max="15885" width="13.85546875" style="35" bestFit="1" customWidth="1"/>
    <col min="15886" max="15886" width="16" style="35" bestFit="1" customWidth="1"/>
    <col min="15887" max="16128" width="9.140625" style="35"/>
    <col min="16129" max="16129" width="13" style="35" customWidth="1"/>
    <col min="16130" max="16130" width="14" style="35" bestFit="1" customWidth="1"/>
    <col min="16131" max="16136" width="13.85546875" style="35" bestFit="1" customWidth="1"/>
    <col min="16137" max="16138" width="14" style="35" bestFit="1" customWidth="1"/>
    <col min="16139" max="16141" width="13.85546875" style="35" bestFit="1" customWidth="1"/>
    <col min="16142" max="16142" width="16" style="35" bestFit="1" customWidth="1"/>
    <col min="16143" max="16384" width="9.140625" style="35"/>
  </cols>
  <sheetData>
    <row r="2" spans="1:14" ht="18">
      <c r="A2" s="34" t="s">
        <v>258</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9"/>
      <c r="C5" s="39"/>
      <c r="D5" s="39"/>
      <c r="E5" s="38"/>
      <c r="F5" s="38"/>
      <c r="G5" s="38"/>
      <c r="H5" s="38"/>
      <c r="I5" s="38"/>
      <c r="J5" s="38"/>
      <c r="K5" s="38"/>
      <c r="L5" s="38"/>
      <c r="M5" s="38"/>
      <c r="N5" s="38"/>
    </row>
    <row r="6" spans="1:14" ht="14.25">
      <c r="A6" s="38" t="s">
        <v>10</v>
      </c>
      <c r="B6" s="21">
        <v>2605401.77</v>
      </c>
      <c r="C6" s="21">
        <v>2886090.43</v>
      </c>
      <c r="D6" s="21">
        <v>2502430.1800000002</v>
      </c>
      <c r="E6" s="39">
        <v>2678748.7400000002</v>
      </c>
      <c r="F6" s="39"/>
      <c r="G6" s="39"/>
      <c r="H6" s="21"/>
      <c r="I6" s="39"/>
      <c r="J6" s="21"/>
      <c r="K6" s="21"/>
      <c r="L6" s="21"/>
      <c r="M6" s="21"/>
      <c r="N6" s="39">
        <f>SUM(B6:M6)</f>
        <v>10672671.120000001</v>
      </c>
    </row>
    <row r="7" spans="1:14" ht="14.25">
      <c r="A7" s="38" t="s">
        <v>11</v>
      </c>
      <c r="B7" s="21">
        <v>631911.68000000005</v>
      </c>
      <c r="C7" s="21">
        <v>779194.03</v>
      </c>
      <c r="D7" s="21">
        <v>615264.16999999993</v>
      </c>
      <c r="E7" s="39">
        <v>673441.1</v>
      </c>
      <c r="F7" s="39"/>
      <c r="G7" s="39"/>
      <c r="H7" s="21"/>
      <c r="I7" s="39"/>
      <c r="J7" s="21"/>
      <c r="K7" s="21"/>
      <c r="L7" s="21"/>
      <c r="M7" s="21"/>
      <c r="N7" s="39">
        <f t="shared" ref="N7:N22" si="0">SUM(B7:M7)</f>
        <v>2699810.98</v>
      </c>
    </row>
    <row r="8" spans="1:14" ht="14.25">
      <c r="A8" s="38" t="s">
        <v>12</v>
      </c>
      <c r="B8" s="21">
        <v>85062526.840000004</v>
      </c>
      <c r="C8" s="21">
        <v>99155996.579999998</v>
      </c>
      <c r="D8" s="21">
        <v>90457283.030000016</v>
      </c>
      <c r="E8" s="39">
        <v>95873488.849999994</v>
      </c>
      <c r="F8" s="39"/>
      <c r="G8" s="39"/>
      <c r="H8" s="21"/>
      <c r="I8" s="39"/>
      <c r="J8" s="21"/>
      <c r="K8" s="21"/>
      <c r="L8" s="21"/>
      <c r="M8" s="21"/>
      <c r="N8" s="39">
        <f t="shared" si="0"/>
        <v>370549295.30000007</v>
      </c>
    </row>
    <row r="9" spans="1:14" ht="14.25">
      <c r="A9" s="38" t="s">
        <v>13</v>
      </c>
      <c r="B9" s="21">
        <v>1867238.54</v>
      </c>
      <c r="C9" s="21">
        <v>2051162.99</v>
      </c>
      <c r="D9" s="21">
        <v>1785184.26</v>
      </c>
      <c r="E9" s="39">
        <v>1775668.15</v>
      </c>
      <c r="F9" s="39"/>
      <c r="G9" s="39"/>
      <c r="H9" s="21"/>
      <c r="I9" s="39"/>
      <c r="J9" s="21"/>
      <c r="K9" s="21"/>
      <c r="L9" s="21"/>
      <c r="M9" s="21"/>
      <c r="N9" s="39">
        <f t="shared" si="0"/>
        <v>7479253.9399999995</v>
      </c>
    </row>
    <row r="10" spans="1:14" ht="14.25">
      <c r="A10" s="38" t="s">
        <v>14</v>
      </c>
      <c r="B10" s="21">
        <v>2632609.19</v>
      </c>
      <c r="C10" s="21">
        <v>3107902.31</v>
      </c>
      <c r="D10" s="21">
        <v>2830061.8400000003</v>
      </c>
      <c r="E10" s="39">
        <v>3028920.54</v>
      </c>
      <c r="F10" s="39"/>
      <c r="G10" s="39"/>
      <c r="H10" s="21"/>
      <c r="I10" s="39"/>
      <c r="J10" s="21"/>
      <c r="K10" s="21"/>
      <c r="L10" s="21"/>
      <c r="M10" s="21"/>
      <c r="N10" s="39">
        <f t="shared" si="0"/>
        <v>11599493.879999999</v>
      </c>
    </row>
    <row r="11" spans="1:14" ht="14.25">
      <c r="A11" s="38" t="s">
        <v>15</v>
      </c>
      <c r="B11" s="21">
        <v>128429.25</v>
      </c>
      <c r="C11" s="21">
        <v>128429.25</v>
      </c>
      <c r="D11" s="21">
        <v>128429.25</v>
      </c>
      <c r="E11" s="39">
        <v>128429.25</v>
      </c>
      <c r="F11" s="39"/>
      <c r="G11" s="39"/>
      <c r="H11" s="21"/>
      <c r="I11" s="39"/>
      <c r="J11" s="21"/>
      <c r="K11" s="21"/>
      <c r="L11" s="21"/>
      <c r="M11" s="21"/>
      <c r="N11" s="39">
        <f t="shared" si="0"/>
        <v>513717</v>
      </c>
    </row>
    <row r="12" spans="1:14" ht="14.25">
      <c r="A12" s="38" t="s">
        <v>16</v>
      </c>
      <c r="B12" s="21">
        <v>649208.14</v>
      </c>
      <c r="C12" s="21">
        <v>651581.93000000005</v>
      </c>
      <c r="D12" s="21">
        <v>767969.94999999984</v>
      </c>
      <c r="E12" s="39">
        <v>693009.87</v>
      </c>
      <c r="F12" s="39"/>
      <c r="G12" s="39"/>
      <c r="H12" s="21"/>
      <c r="I12" s="39"/>
      <c r="J12" s="21"/>
      <c r="K12" s="21"/>
      <c r="L12" s="21"/>
      <c r="M12" s="21"/>
      <c r="N12" s="39">
        <f t="shared" si="0"/>
        <v>2761769.89</v>
      </c>
    </row>
    <row r="13" spans="1:14" ht="14.25">
      <c r="A13" s="38" t="s">
        <v>17</v>
      </c>
      <c r="B13" s="21">
        <v>1098212.5900000001</v>
      </c>
      <c r="C13" s="21">
        <v>1340632.05</v>
      </c>
      <c r="D13" s="21">
        <v>1188624.82</v>
      </c>
      <c r="E13" s="39">
        <v>1315073.19</v>
      </c>
      <c r="F13" s="39"/>
      <c r="G13" s="39"/>
      <c r="H13" s="21"/>
      <c r="I13" s="39"/>
      <c r="J13" s="21"/>
      <c r="K13" s="21"/>
      <c r="L13" s="21"/>
      <c r="M13" s="21"/>
      <c r="N13" s="39">
        <f t="shared" si="0"/>
        <v>4942542.6500000004</v>
      </c>
    </row>
    <row r="14" spans="1:14" ht="14.25">
      <c r="A14" s="38" t="s">
        <v>18</v>
      </c>
      <c r="B14" s="21">
        <v>381697.75</v>
      </c>
      <c r="C14" s="21">
        <v>488033.92</v>
      </c>
      <c r="D14" s="21">
        <v>442174.86000000004</v>
      </c>
      <c r="E14" s="39">
        <v>445242.79</v>
      </c>
      <c r="F14" s="39"/>
      <c r="G14" s="39"/>
      <c r="H14" s="21"/>
      <c r="I14" s="39"/>
      <c r="J14" s="21"/>
      <c r="K14" s="21"/>
      <c r="L14" s="21"/>
      <c r="M14" s="21"/>
      <c r="N14" s="39">
        <f t="shared" si="0"/>
        <v>1757149.32</v>
      </c>
    </row>
    <row r="15" spans="1:14" ht="14.25">
      <c r="A15" s="38" t="s">
        <v>19</v>
      </c>
      <c r="B15" s="21">
        <v>111267.95</v>
      </c>
      <c r="C15" s="21">
        <v>111267.95</v>
      </c>
      <c r="D15" s="21">
        <v>111267.95</v>
      </c>
      <c r="E15" s="39">
        <v>111267.95</v>
      </c>
      <c r="F15" s="39"/>
      <c r="G15" s="39"/>
      <c r="H15" s="21"/>
      <c r="I15" s="39"/>
      <c r="J15" s="21"/>
      <c r="K15" s="21"/>
      <c r="L15" s="21"/>
      <c r="M15" s="21"/>
      <c r="N15" s="39">
        <f t="shared" si="0"/>
        <v>445071.8</v>
      </c>
    </row>
    <row r="16" spans="1:14" ht="14.25">
      <c r="A16" s="38" t="s">
        <v>20</v>
      </c>
      <c r="B16" s="21">
        <v>1265402.78</v>
      </c>
      <c r="C16" s="21">
        <v>1537952.1</v>
      </c>
      <c r="D16" s="21">
        <v>1320405.9499999997</v>
      </c>
      <c r="E16" s="39">
        <v>1604711.46</v>
      </c>
      <c r="F16" s="39"/>
      <c r="G16" s="39"/>
      <c r="H16" s="21"/>
      <c r="I16" s="39"/>
      <c r="J16" s="21"/>
      <c r="K16" s="21"/>
      <c r="L16" s="21"/>
      <c r="M16" s="21"/>
      <c r="N16" s="39">
        <f t="shared" si="0"/>
        <v>5728472.2899999991</v>
      </c>
    </row>
    <row r="17" spans="1:14" ht="14.25">
      <c r="A17" s="38" t="s">
        <v>21</v>
      </c>
      <c r="B17" s="21">
        <v>161217.45000000001</v>
      </c>
      <c r="C17" s="21">
        <v>161217.45000000001</v>
      </c>
      <c r="D17" s="21">
        <v>161217.45000000001</v>
      </c>
      <c r="E17" s="39">
        <v>161217.45000000001</v>
      </c>
      <c r="F17" s="39"/>
      <c r="G17" s="39"/>
      <c r="H17" s="21"/>
      <c r="I17" s="39"/>
      <c r="J17" s="21"/>
      <c r="K17" s="21"/>
      <c r="L17" s="21"/>
      <c r="M17" s="21"/>
      <c r="N17" s="39">
        <f t="shared" si="0"/>
        <v>644869.80000000005</v>
      </c>
    </row>
    <row r="18" spans="1:14" ht="14.25">
      <c r="A18" s="38" t="s">
        <v>22</v>
      </c>
      <c r="B18" s="21">
        <v>1430910.51</v>
      </c>
      <c r="C18" s="21">
        <v>1750011.46</v>
      </c>
      <c r="D18" s="21">
        <v>1677811.1</v>
      </c>
      <c r="E18" s="39">
        <v>1781594.6</v>
      </c>
      <c r="F18" s="39"/>
      <c r="G18" s="39"/>
      <c r="H18" s="21"/>
      <c r="I18" s="39"/>
      <c r="J18" s="21"/>
      <c r="K18" s="21"/>
      <c r="L18" s="21"/>
      <c r="M18" s="21"/>
      <c r="N18" s="39">
        <f t="shared" si="0"/>
        <v>6640327.6699999999</v>
      </c>
    </row>
    <row r="19" spans="1:14" ht="14.25">
      <c r="A19" s="38" t="s">
        <v>23</v>
      </c>
      <c r="B19" s="21">
        <v>208043.03</v>
      </c>
      <c r="C19" s="21">
        <v>208043.03</v>
      </c>
      <c r="D19" s="21">
        <v>208043.03</v>
      </c>
      <c r="E19" s="39">
        <v>208043.03</v>
      </c>
      <c r="F19" s="39"/>
      <c r="G19" s="39"/>
      <c r="H19" s="21"/>
      <c r="I19" s="39"/>
      <c r="J19" s="21"/>
      <c r="K19" s="21"/>
      <c r="L19" s="21"/>
      <c r="M19" s="21"/>
      <c r="N19" s="39">
        <f t="shared" si="0"/>
        <v>832172.12</v>
      </c>
    </row>
    <row r="20" spans="1:14" ht="14.25">
      <c r="A20" s="38" t="s">
        <v>24</v>
      </c>
      <c r="B20" s="21">
        <v>1150096.1299999999</v>
      </c>
      <c r="C20" s="21">
        <v>1755156.15</v>
      </c>
      <c r="D20" s="21">
        <v>1387421.2600000002</v>
      </c>
      <c r="E20" s="39">
        <v>1120569.82</v>
      </c>
      <c r="F20" s="39"/>
      <c r="G20" s="39"/>
      <c r="H20" s="21"/>
      <c r="I20" s="39"/>
      <c r="J20" s="21"/>
      <c r="K20" s="21"/>
      <c r="L20" s="21"/>
      <c r="M20" s="21"/>
      <c r="N20" s="39">
        <f t="shared" si="0"/>
        <v>5413243.3600000003</v>
      </c>
    </row>
    <row r="21" spans="1:14" ht="14.25">
      <c r="A21" s="38" t="s">
        <v>25</v>
      </c>
      <c r="B21" s="21">
        <v>17900686.43</v>
      </c>
      <c r="C21" s="21">
        <v>21033912.329999998</v>
      </c>
      <c r="D21" s="21">
        <v>17830169.730000004</v>
      </c>
      <c r="E21" s="39">
        <v>18776119.510000002</v>
      </c>
      <c r="F21" s="39"/>
      <c r="G21" s="39"/>
      <c r="H21" s="21"/>
      <c r="I21" s="39"/>
      <c r="J21" s="21"/>
      <c r="K21" s="21"/>
      <c r="L21" s="21"/>
      <c r="M21" s="21"/>
      <c r="N21" s="39">
        <f t="shared" si="0"/>
        <v>75540888</v>
      </c>
    </row>
    <row r="22" spans="1:14" ht="14.25">
      <c r="A22" s="38" t="s">
        <v>26</v>
      </c>
      <c r="B22" s="33">
        <v>405704.16</v>
      </c>
      <c r="C22" s="33">
        <v>763834.11</v>
      </c>
      <c r="D22" s="39">
        <v>455356.29999999993</v>
      </c>
      <c r="E22" s="39">
        <v>657040.32999999996</v>
      </c>
      <c r="F22" s="39"/>
      <c r="G22" s="39"/>
      <c r="H22" s="33"/>
      <c r="I22" s="39"/>
      <c r="J22" s="33"/>
      <c r="K22" s="33"/>
      <c r="L22" s="33"/>
      <c r="M22" s="33"/>
      <c r="N22" s="39">
        <f t="shared" si="0"/>
        <v>2281934.9</v>
      </c>
    </row>
    <row r="23" spans="1:14" ht="14.25">
      <c r="A23" s="38"/>
      <c r="B23" s="21"/>
      <c r="C23" s="39"/>
      <c r="D23" s="39"/>
      <c r="E23" s="39"/>
      <c r="F23" s="39"/>
      <c r="G23" s="39"/>
      <c r="H23" s="39"/>
      <c r="I23" s="39"/>
      <c r="J23" s="39"/>
      <c r="K23" s="39"/>
      <c r="L23" s="39"/>
      <c r="M23" s="39"/>
      <c r="N23" s="39"/>
    </row>
    <row r="24" spans="1:14" ht="14.25">
      <c r="A24" s="38" t="s">
        <v>9</v>
      </c>
      <c r="B24" s="42">
        <f>SUM(B6:B23)</f>
        <v>117690564.19000003</v>
      </c>
      <c r="C24" s="42">
        <f t="shared" ref="C24:M24" si="1">SUM(C6:C23)</f>
        <v>137910418.06999999</v>
      </c>
      <c r="D24" s="42">
        <f t="shared" si="1"/>
        <v>123869115.13000003</v>
      </c>
      <c r="E24" s="42">
        <f t="shared" si="1"/>
        <v>131032586.63000001</v>
      </c>
      <c r="F24" s="42">
        <f>SUM(F6:F23)</f>
        <v>0</v>
      </c>
      <c r="G24" s="42">
        <f t="shared" si="1"/>
        <v>0</v>
      </c>
      <c r="H24" s="42">
        <f t="shared" si="1"/>
        <v>0</v>
      </c>
      <c r="I24" s="42">
        <f t="shared" si="1"/>
        <v>0</v>
      </c>
      <c r="J24" s="42">
        <f t="shared" si="1"/>
        <v>0</v>
      </c>
      <c r="K24" s="42">
        <f t="shared" si="1"/>
        <v>0</v>
      </c>
      <c r="L24" s="42">
        <f t="shared" si="1"/>
        <v>0</v>
      </c>
      <c r="M24" s="42">
        <f t="shared" si="1"/>
        <v>0</v>
      </c>
      <c r="N24" s="42">
        <f>SUM(N6:N22)</f>
        <v>510502684.0200001</v>
      </c>
    </row>
    <row r="25" spans="1:14" ht="14.25">
      <c r="A25" s="38"/>
      <c r="B25" s="38"/>
      <c r="C25" s="38"/>
      <c r="D25" s="38"/>
      <c r="E25" s="38"/>
      <c r="F25" s="38"/>
      <c r="G25" s="38"/>
      <c r="H25" s="38"/>
      <c r="I25" s="38"/>
      <c r="J25" s="38"/>
      <c r="K25" s="38"/>
      <c r="L25" s="38"/>
      <c r="M25" s="38"/>
      <c r="N25" s="38"/>
    </row>
    <row r="26" spans="1:14" ht="14.25">
      <c r="A26" s="38" t="s">
        <v>40</v>
      </c>
      <c r="B26" s="39">
        <v>2106976.31</v>
      </c>
      <c r="C26" s="39">
        <v>2484043.94</v>
      </c>
      <c r="D26" s="39">
        <v>2215281.91</v>
      </c>
      <c r="E26" s="39">
        <v>2346614.89</v>
      </c>
      <c r="F26" s="39"/>
      <c r="G26" s="39"/>
      <c r="H26" s="39"/>
      <c r="I26" s="39"/>
      <c r="J26" s="39"/>
      <c r="K26" s="39"/>
      <c r="L26" s="39"/>
      <c r="M26" s="39"/>
      <c r="N26" s="39">
        <f>SUM(B26:M26)</f>
        <v>9152917.0500000007</v>
      </c>
    </row>
    <row r="27" spans="1:14" ht="14.25">
      <c r="A27" s="38" t="s">
        <v>41</v>
      </c>
      <c r="B27" s="39">
        <v>594256.84</v>
      </c>
      <c r="C27" s="39">
        <v>1542712.04</v>
      </c>
      <c r="D27" s="39">
        <v>540497.1</v>
      </c>
      <c r="E27" s="39">
        <v>586013.1</v>
      </c>
      <c r="F27" s="39"/>
      <c r="G27" s="39"/>
      <c r="H27" s="39"/>
      <c r="I27" s="39"/>
      <c r="J27" s="39"/>
      <c r="K27" s="39"/>
      <c r="L27" s="39"/>
      <c r="M27" s="39"/>
      <c r="N27" s="39">
        <f>SUM(B27:M27)</f>
        <v>3263479.08</v>
      </c>
    </row>
    <row r="28" spans="1:14" ht="15">
      <c r="A28" s="38"/>
      <c r="B28" s="38"/>
      <c r="C28" s="38"/>
      <c r="D28" s="38"/>
      <c r="E28" s="38"/>
      <c r="F28" s="38"/>
      <c r="G28" s="39"/>
      <c r="H28" s="38"/>
      <c r="I28" s="38"/>
      <c r="J28" s="38"/>
      <c r="K28" s="46" t="s">
        <v>42</v>
      </c>
      <c r="L28" s="46"/>
      <c r="M28" s="46"/>
      <c r="N28" s="47">
        <f>N24+N26+N27</f>
        <v>522919080.1500001</v>
      </c>
    </row>
    <row r="29" spans="1:14" ht="16.5">
      <c r="A29" s="38"/>
      <c r="B29" s="38"/>
      <c r="C29" s="38"/>
      <c r="D29" s="38"/>
      <c r="E29" s="38"/>
      <c r="F29" s="38"/>
      <c r="G29" s="38"/>
      <c r="H29" s="38"/>
      <c r="I29" s="38"/>
      <c r="J29" s="38"/>
      <c r="K29" s="48" t="s">
        <v>43</v>
      </c>
      <c r="L29" s="48"/>
      <c r="M29" s="48"/>
      <c r="N29" s="49">
        <v>0</v>
      </c>
    </row>
    <row r="30" spans="1:14" ht="14.25">
      <c r="A30" s="38"/>
      <c r="B30" s="38"/>
      <c r="C30" s="38"/>
      <c r="D30" s="38"/>
      <c r="E30" s="38"/>
      <c r="F30" s="38"/>
      <c r="G30" s="38"/>
      <c r="H30" s="38"/>
      <c r="I30" s="38"/>
      <c r="J30" s="38"/>
      <c r="K30" s="48" t="s">
        <v>44</v>
      </c>
      <c r="L30" s="48"/>
      <c r="M30" s="48"/>
      <c r="N30" s="50">
        <f>SUM(N28:N29)</f>
        <v>522919080.1500001</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zoomScaleNormal="100" workbookViewId="0"/>
  </sheetViews>
  <sheetFormatPr defaultRowHeight="14.25"/>
  <cols>
    <col min="1" max="1" width="23.28515625" style="38" customWidth="1"/>
    <col min="2" max="5" width="22.28515625" style="38" bestFit="1" customWidth="1"/>
    <col min="6" max="6" width="20.85546875" style="38" bestFit="1" customWidth="1"/>
    <col min="7" max="8" width="22.28515625" style="38" bestFit="1" customWidth="1"/>
    <col min="9" max="12" width="20.85546875" style="38" bestFit="1" customWidth="1"/>
    <col min="13" max="13" width="22.28515625" style="38" bestFit="1" customWidth="1"/>
    <col min="14" max="14" width="23.5703125" style="38" bestFit="1" customWidth="1"/>
    <col min="15" max="15" width="17.7109375" style="38" bestFit="1" customWidth="1"/>
    <col min="16" max="256" width="9.140625" style="38"/>
    <col min="257" max="257" width="23.28515625" style="38" customWidth="1"/>
    <col min="258" max="269" width="14" style="38" bestFit="1" customWidth="1"/>
    <col min="270" max="270" width="15" style="38" bestFit="1" customWidth="1"/>
    <col min="271" max="271" width="16" style="38" bestFit="1" customWidth="1"/>
    <col min="272" max="512" width="9.140625" style="38"/>
    <col min="513" max="513" width="23.28515625" style="38" customWidth="1"/>
    <col min="514" max="525" width="14" style="38" bestFit="1" customWidth="1"/>
    <col min="526" max="526" width="15" style="38" bestFit="1" customWidth="1"/>
    <col min="527" max="527" width="16" style="38" bestFit="1" customWidth="1"/>
    <col min="528" max="768" width="9.140625" style="38"/>
    <col min="769" max="769" width="23.28515625" style="38" customWidth="1"/>
    <col min="770" max="781" width="14" style="38" bestFit="1" customWidth="1"/>
    <col min="782" max="782" width="15" style="38" bestFit="1" customWidth="1"/>
    <col min="783" max="783" width="16" style="38" bestFit="1" customWidth="1"/>
    <col min="784" max="1024" width="9.140625" style="38"/>
    <col min="1025" max="1025" width="23.28515625" style="38" customWidth="1"/>
    <col min="1026" max="1037" width="14" style="38" bestFit="1" customWidth="1"/>
    <col min="1038" max="1038" width="15" style="38" bestFit="1" customWidth="1"/>
    <col min="1039" max="1039" width="16" style="38" bestFit="1" customWidth="1"/>
    <col min="1040" max="1280" width="9.140625" style="38"/>
    <col min="1281" max="1281" width="23.28515625" style="38" customWidth="1"/>
    <col min="1282" max="1293" width="14" style="38" bestFit="1" customWidth="1"/>
    <col min="1294" max="1294" width="15" style="38" bestFit="1" customWidth="1"/>
    <col min="1295" max="1295" width="16" style="38" bestFit="1" customWidth="1"/>
    <col min="1296" max="1536" width="9.140625" style="38"/>
    <col min="1537" max="1537" width="23.28515625" style="38" customWidth="1"/>
    <col min="1538" max="1549" width="14" style="38" bestFit="1" customWidth="1"/>
    <col min="1550" max="1550" width="15" style="38" bestFit="1" customWidth="1"/>
    <col min="1551" max="1551" width="16" style="38" bestFit="1" customWidth="1"/>
    <col min="1552" max="1792" width="9.140625" style="38"/>
    <col min="1793" max="1793" width="23.28515625" style="38" customWidth="1"/>
    <col min="1794" max="1805" width="14" style="38" bestFit="1" customWidth="1"/>
    <col min="1806" max="1806" width="15" style="38" bestFit="1" customWidth="1"/>
    <col min="1807" max="1807" width="16" style="38" bestFit="1" customWidth="1"/>
    <col min="1808" max="2048" width="9.140625" style="38"/>
    <col min="2049" max="2049" width="23.28515625" style="38" customWidth="1"/>
    <col min="2050" max="2061" width="14" style="38" bestFit="1" customWidth="1"/>
    <col min="2062" max="2062" width="15" style="38" bestFit="1" customWidth="1"/>
    <col min="2063" max="2063" width="16" style="38" bestFit="1" customWidth="1"/>
    <col min="2064" max="2304" width="9.140625" style="38"/>
    <col min="2305" max="2305" width="23.28515625" style="38" customWidth="1"/>
    <col min="2306" max="2317" width="14" style="38" bestFit="1" customWidth="1"/>
    <col min="2318" max="2318" width="15" style="38" bestFit="1" customWidth="1"/>
    <col min="2319" max="2319" width="16" style="38" bestFit="1" customWidth="1"/>
    <col min="2320" max="2560" width="9.140625" style="38"/>
    <col min="2561" max="2561" width="23.28515625" style="38" customWidth="1"/>
    <col min="2562" max="2573" width="14" style="38" bestFit="1" customWidth="1"/>
    <col min="2574" max="2574" width="15" style="38" bestFit="1" customWidth="1"/>
    <col min="2575" max="2575" width="16" style="38" bestFit="1" customWidth="1"/>
    <col min="2576" max="2816" width="9.140625" style="38"/>
    <col min="2817" max="2817" width="23.28515625" style="38" customWidth="1"/>
    <col min="2818" max="2829" width="14" style="38" bestFit="1" customWidth="1"/>
    <col min="2830" max="2830" width="15" style="38" bestFit="1" customWidth="1"/>
    <col min="2831" max="2831" width="16" style="38" bestFit="1" customWidth="1"/>
    <col min="2832" max="3072" width="9.140625" style="38"/>
    <col min="3073" max="3073" width="23.28515625" style="38" customWidth="1"/>
    <col min="3074" max="3085" width="14" style="38" bestFit="1" customWidth="1"/>
    <col min="3086" max="3086" width="15" style="38" bestFit="1" customWidth="1"/>
    <col min="3087" max="3087" width="16" style="38" bestFit="1" customWidth="1"/>
    <col min="3088" max="3328" width="9.140625" style="38"/>
    <col min="3329" max="3329" width="23.28515625" style="38" customWidth="1"/>
    <col min="3330" max="3341" width="14" style="38" bestFit="1" customWidth="1"/>
    <col min="3342" max="3342" width="15" style="38" bestFit="1" customWidth="1"/>
    <col min="3343" max="3343" width="16" style="38" bestFit="1" customWidth="1"/>
    <col min="3344" max="3584" width="9.140625" style="38"/>
    <col min="3585" max="3585" width="23.28515625" style="38" customWidth="1"/>
    <col min="3586" max="3597" width="14" style="38" bestFit="1" customWidth="1"/>
    <col min="3598" max="3598" width="15" style="38" bestFit="1" customWidth="1"/>
    <col min="3599" max="3599" width="16" style="38" bestFit="1" customWidth="1"/>
    <col min="3600" max="3840" width="9.140625" style="38"/>
    <col min="3841" max="3841" width="23.28515625" style="38" customWidth="1"/>
    <col min="3842" max="3853" width="14" style="38" bestFit="1" customWidth="1"/>
    <col min="3854" max="3854" width="15" style="38" bestFit="1" customWidth="1"/>
    <col min="3855" max="3855" width="16" style="38" bestFit="1" customWidth="1"/>
    <col min="3856" max="4096" width="9.140625" style="38"/>
    <col min="4097" max="4097" width="23.28515625" style="38" customWidth="1"/>
    <col min="4098" max="4109" width="14" style="38" bestFit="1" customWidth="1"/>
    <col min="4110" max="4110" width="15" style="38" bestFit="1" customWidth="1"/>
    <col min="4111" max="4111" width="16" style="38" bestFit="1" customWidth="1"/>
    <col min="4112" max="4352" width="9.140625" style="38"/>
    <col min="4353" max="4353" width="23.28515625" style="38" customWidth="1"/>
    <col min="4354" max="4365" width="14" style="38" bestFit="1" customWidth="1"/>
    <col min="4366" max="4366" width="15" style="38" bestFit="1" customWidth="1"/>
    <col min="4367" max="4367" width="16" style="38" bestFit="1" customWidth="1"/>
    <col min="4368" max="4608" width="9.140625" style="38"/>
    <col min="4609" max="4609" width="23.28515625" style="38" customWidth="1"/>
    <col min="4610" max="4621" width="14" style="38" bestFit="1" customWidth="1"/>
    <col min="4622" max="4622" width="15" style="38" bestFit="1" customWidth="1"/>
    <col min="4623" max="4623" width="16" style="38" bestFit="1" customWidth="1"/>
    <col min="4624" max="4864" width="9.140625" style="38"/>
    <col min="4865" max="4865" width="23.28515625" style="38" customWidth="1"/>
    <col min="4866" max="4877" width="14" style="38" bestFit="1" customWidth="1"/>
    <col min="4878" max="4878" width="15" style="38" bestFit="1" customWidth="1"/>
    <col min="4879" max="4879" width="16" style="38" bestFit="1" customWidth="1"/>
    <col min="4880" max="5120" width="9.140625" style="38"/>
    <col min="5121" max="5121" width="23.28515625" style="38" customWidth="1"/>
    <col min="5122" max="5133" width="14" style="38" bestFit="1" customWidth="1"/>
    <col min="5134" max="5134" width="15" style="38" bestFit="1" customWidth="1"/>
    <col min="5135" max="5135" width="16" style="38" bestFit="1" customWidth="1"/>
    <col min="5136" max="5376" width="9.140625" style="38"/>
    <col min="5377" max="5377" width="23.28515625" style="38" customWidth="1"/>
    <col min="5378" max="5389" width="14" style="38" bestFit="1" customWidth="1"/>
    <col min="5390" max="5390" width="15" style="38" bestFit="1" customWidth="1"/>
    <col min="5391" max="5391" width="16" style="38" bestFit="1" customWidth="1"/>
    <col min="5392" max="5632" width="9.140625" style="38"/>
    <col min="5633" max="5633" width="23.28515625" style="38" customWidth="1"/>
    <col min="5634" max="5645" width="14" style="38" bestFit="1" customWidth="1"/>
    <col min="5646" max="5646" width="15" style="38" bestFit="1" customWidth="1"/>
    <col min="5647" max="5647" width="16" style="38" bestFit="1" customWidth="1"/>
    <col min="5648" max="5888" width="9.140625" style="38"/>
    <col min="5889" max="5889" width="23.28515625" style="38" customWidth="1"/>
    <col min="5890" max="5901" width="14" style="38" bestFit="1" customWidth="1"/>
    <col min="5902" max="5902" width="15" style="38" bestFit="1" customWidth="1"/>
    <col min="5903" max="5903" width="16" style="38" bestFit="1" customWidth="1"/>
    <col min="5904" max="6144" width="9.140625" style="38"/>
    <col min="6145" max="6145" width="23.28515625" style="38" customWidth="1"/>
    <col min="6146" max="6157" width="14" style="38" bestFit="1" customWidth="1"/>
    <col min="6158" max="6158" width="15" style="38" bestFit="1" customWidth="1"/>
    <col min="6159" max="6159" width="16" style="38" bestFit="1" customWidth="1"/>
    <col min="6160" max="6400" width="9.140625" style="38"/>
    <col min="6401" max="6401" width="23.28515625" style="38" customWidth="1"/>
    <col min="6402" max="6413" width="14" style="38" bestFit="1" customWidth="1"/>
    <col min="6414" max="6414" width="15" style="38" bestFit="1" customWidth="1"/>
    <col min="6415" max="6415" width="16" style="38" bestFit="1" customWidth="1"/>
    <col min="6416" max="6656" width="9.140625" style="38"/>
    <col min="6657" max="6657" width="23.28515625" style="38" customWidth="1"/>
    <col min="6658" max="6669" width="14" style="38" bestFit="1" customWidth="1"/>
    <col min="6670" max="6670" width="15" style="38" bestFit="1" customWidth="1"/>
    <col min="6671" max="6671" width="16" style="38" bestFit="1" customWidth="1"/>
    <col min="6672" max="6912" width="9.140625" style="38"/>
    <col min="6913" max="6913" width="23.28515625" style="38" customWidth="1"/>
    <col min="6914" max="6925" width="14" style="38" bestFit="1" customWidth="1"/>
    <col min="6926" max="6926" width="15" style="38" bestFit="1" customWidth="1"/>
    <col min="6927" max="6927" width="16" style="38" bestFit="1" customWidth="1"/>
    <col min="6928" max="7168" width="9.140625" style="38"/>
    <col min="7169" max="7169" width="23.28515625" style="38" customWidth="1"/>
    <col min="7170" max="7181" width="14" style="38" bestFit="1" customWidth="1"/>
    <col min="7182" max="7182" width="15" style="38" bestFit="1" customWidth="1"/>
    <col min="7183" max="7183" width="16" style="38" bestFit="1" customWidth="1"/>
    <col min="7184" max="7424" width="9.140625" style="38"/>
    <col min="7425" max="7425" width="23.28515625" style="38" customWidth="1"/>
    <col min="7426" max="7437" width="14" style="38" bestFit="1" customWidth="1"/>
    <col min="7438" max="7438" width="15" style="38" bestFit="1" customWidth="1"/>
    <col min="7439" max="7439" width="16" style="38" bestFit="1" customWidth="1"/>
    <col min="7440" max="7680" width="9.140625" style="38"/>
    <col min="7681" max="7681" width="23.28515625" style="38" customWidth="1"/>
    <col min="7682" max="7693" width="14" style="38" bestFit="1" customWidth="1"/>
    <col min="7694" max="7694" width="15" style="38" bestFit="1" customWidth="1"/>
    <col min="7695" max="7695" width="16" style="38" bestFit="1" customWidth="1"/>
    <col min="7696" max="7936" width="9.140625" style="38"/>
    <col min="7937" max="7937" width="23.28515625" style="38" customWidth="1"/>
    <col min="7938" max="7949" width="14" style="38" bestFit="1" customWidth="1"/>
    <col min="7950" max="7950" width="15" style="38" bestFit="1" customWidth="1"/>
    <col min="7951" max="7951" width="16" style="38" bestFit="1" customWidth="1"/>
    <col min="7952" max="8192" width="9.140625" style="38"/>
    <col min="8193" max="8193" width="23.28515625" style="38" customWidth="1"/>
    <col min="8194" max="8205" width="14" style="38" bestFit="1" customWidth="1"/>
    <col min="8206" max="8206" width="15" style="38" bestFit="1" customWidth="1"/>
    <col min="8207" max="8207" width="16" style="38" bestFit="1" customWidth="1"/>
    <col min="8208" max="8448" width="9.140625" style="38"/>
    <col min="8449" max="8449" width="23.28515625" style="38" customWidth="1"/>
    <col min="8450" max="8461" width="14" style="38" bestFit="1" customWidth="1"/>
    <col min="8462" max="8462" width="15" style="38" bestFit="1" customWidth="1"/>
    <col min="8463" max="8463" width="16" style="38" bestFit="1" customWidth="1"/>
    <col min="8464" max="8704" width="9.140625" style="38"/>
    <col min="8705" max="8705" width="23.28515625" style="38" customWidth="1"/>
    <col min="8706" max="8717" width="14" style="38" bestFit="1" customWidth="1"/>
    <col min="8718" max="8718" width="15" style="38" bestFit="1" customWidth="1"/>
    <col min="8719" max="8719" width="16" style="38" bestFit="1" customWidth="1"/>
    <col min="8720" max="8960" width="9.140625" style="38"/>
    <col min="8961" max="8961" width="23.28515625" style="38" customWidth="1"/>
    <col min="8962" max="8973" width="14" style="38" bestFit="1" customWidth="1"/>
    <col min="8974" max="8974" width="15" style="38" bestFit="1" customWidth="1"/>
    <col min="8975" max="8975" width="16" style="38" bestFit="1" customWidth="1"/>
    <col min="8976" max="9216" width="9.140625" style="38"/>
    <col min="9217" max="9217" width="23.28515625" style="38" customWidth="1"/>
    <col min="9218" max="9229" width="14" style="38" bestFit="1" customWidth="1"/>
    <col min="9230" max="9230" width="15" style="38" bestFit="1" customWidth="1"/>
    <col min="9231" max="9231" width="16" style="38" bestFit="1" customWidth="1"/>
    <col min="9232" max="9472" width="9.140625" style="38"/>
    <col min="9473" max="9473" width="23.28515625" style="38" customWidth="1"/>
    <col min="9474" max="9485" width="14" style="38" bestFit="1" customWidth="1"/>
    <col min="9486" max="9486" width="15" style="38" bestFit="1" customWidth="1"/>
    <col min="9487" max="9487" width="16" style="38" bestFit="1" customWidth="1"/>
    <col min="9488" max="9728" width="9.140625" style="38"/>
    <col min="9729" max="9729" width="23.28515625" style="38" customWidth="1"/>
    <col min="9730" max="9741" width="14" style="38" bestFit="1" customWidth="1"/>
    <col min="9742" max="9742" width="15" style="38" bestFit="1" customWidth="1"/>
    <col min="9743" max="9743" width="16" style="38" bestFit="1" customWidth="1"/>
    <col min="9744" max="9984" width="9.140625" style="38"/>
    <col min="9985" max="9985" width="23.28515625" style="38" customWidth="1"/>
    <col min="9986" max="9997" width="14" style="38" bestFit="1" customWidth="1"/>
    <col min="9998" max="9998" width="15" style="38" bestFit="1" customWidth="1"/>
    <col min="9999" max="9999" width="16" style="38" bestFit="1" customWidth="1"/>
    <col min="10000" max="10240" width="9.140625" style="38"/>
    <col min="10241" max="10241" width="23.28515625" style="38" customWidth="1"/>
    <col min="10242" max="10253" width="14" style="38" bestFit="1" customWidth="1"/>
    <col min="10254" max="10254" width="15" style="38" bestFit="1" customWidth="1"/>
    <col min="10255" max="10255" width="16" style="38" bestFit="1" customWidth="1"/>
    <col min="10256" max="10496" width="9.140625" style="38"/>
    <col min="10497" max="10497" width="23.28515625" style="38" customWidth="1"/>
    <col min="10498" max="10509" width="14" style="38" bestFit="1" customWidth="1"/>
    <col min="10510" max="10510" width="15" style="38" bestFit="1" customWidth="1"/>
    <col min="10511" max="10511" width="16" style="38" bestFit="1" customWidth="1"/>
    <col min="10512" max="10752" width="9.140625" style="38"/>
    <col min="10753" max="10753" width="23.28515625" style="38" customWidth="1"/>
    <col min="10754" max="10765" width="14" style="38" bestFit="1" customWidth="1"/>
    <col min="10766" max="10766" width="15" style="38" bestFit="1" customWidth="1"/>
    <col min="10767" max="10767" width="16" style="38" bestFit="1" customWidth="1"/>
    <col min="10768" max="11008" width="9.140625" style="38"/>
    <col min="11009" max="11009" width="23.28515625" style="38" customWidth="1"/>
    <col min="11010" max="11021" width="14" style="38" bestFit="1" customWidth="1"/>
    <col min="11022" max="11022" width="15" style="38" bestFit="1" customWidth="1"/>
    <col min="11023" max="11023" width="16" style="38" bestFit="1" customWidth="1"/>
    <col min="11024" max="11264" width="9.140625" style="38"/>
    <col min="11265" max="11265" width="23.28515625" style="38" customWidth="1"/>
    <col min="11266" max="11277" width="14" style="38" bestFit="1" customWidth="1"/>
    <col min="11278" max="11278" width="15" style="38" bestFit="1" customWidth="1"/>
    <col min="11279" max="11279" width="16" style="38" bestFit="1" customWidth="1"/>
    <col min="11280" max="11520" width="9.140625" style="38"/>
    <col min="11521" max="11521" width="23.28515625" style="38" customWidth="1"/>
    <col min="11522" max="11533" width="14" style="38" bestFit="1" customWidth="1"/>
    <col min="11534" max="11534" width="15" style="38" bestFit="1" customWidth="1"/>
    <col min="11535" max="11535" width="16" style="38" bestFit="1" customWidth="1"/>
    <col min="11536" max="11776" width="9.140625" style="38"/>
    <col min="11777" max="11777" width="23.28515625" style="38" customWidth="1"/>
    <col min="11778" max="11789" width="14" style="38" bestFit="1" customWidth="1"/>
    <col min="11790" max="11790" width="15" style="38" bestFit="1" customWidth="1"/>
    <col min="11791" max="11791" width="16" style="38" bestFit="1" customWidth="1"/>
    <col min="11792" max="12032" width="9.140625" style="38"/>
    <col min="12033" max="12033" width="23.28515625" style="38" customWidth="1"/>
    <col min="12034" max="12045" width="14" style="38" bestFit="1" customWidth="1"/>
    <col min="12046" max="12046" width="15" style="38" bestFit="1" customWidth="1"/>
    <col min="12047" max="12047" width="16" style="38" bestFit="1" customWidth="1"/>
    <col min="12048" max="12288" width="9.140625" style="38"/>
    <col min="12289" max="12289" width="23.28515625" style="38" customWidth="1"/>
    <col min="12290" max="12301" width="14" style="38" bestFit="1" customWidth="1"/>
    <col min="12302" max="12302" width="15" style="38" bestFit="1" customWidth="1"/>
    <col min="12303" max="12303" width="16" style="38" bestFit="1" customWidth="1"/>
    <col min="12304" max="12544" width="9.140625" style="38"/>
    <col min="12545" max="12545" width="23.28515625" style="38" customWidth="1"/>
    <col min="12546" max="12557" width="14" style="38" bestFit="1" customWidth="1"/>
    <col min="12558" max="12558" width="15" style="38" bestFit="1" customWidth="1"/>
    <col min="12559" max="12559" width="16" style="38" bestFit="1" customWidth="1"/>
    <col min="12560" max="12800" width="9.140625" style="38"/>
    <col min="12801" max="12801" width="23.28515625" style="38" customWidth="1"/>
    <col min="12802" max="12813" width="14" style="38" bestFit="1" customWidth="1"/>
    <col min="12814" max="12814" width="15" style="38" bestFit="1" customWidth="1"/>
    <col min="12815" max="12815" width="16" style="38" bestFit="1" customWidth="1"/>
    <col min="12816" max="13056" width="9.140625" style="38"/>
    <col min="13057" max="13057" width="23.28515625" style="38" customWidth="1"/>
    <col min="13058" max="13069" width="14" style="38" bestFit="1" customWidth="1"/>
    <col min="13070" max="13070" width="15" style="38" bestFit="1" customWidth="1"/>
    <col min="13071" max="13071" width="16" style="38" bestFit="1" customWidth="1"/>
    <col min="13072" max="13312" width="9.140625" style="38"/>
    <col min="13313" max="13313" width="23.28515625" style="38" customWidth="1"/>
    <col min="13314" max="13325" width="14" style="38" bestFit="1" customWidth="1"/>
    <col min="13326" max="13326" width="15" style="38" bestFit="1" customWidth="1"/>
    <col min="13327" max="13327" width="16" style="38" bestFit="1" customWidth="1"/>
    <col min="13328" max="13568" width="9.140625" style="38"/>
    <col min="13569" max="13569" width="23.28515625" style="38" customWidth="1"/>
    <col min="13570" max="13581" width="14" style="38" bestFit="1" customWidth="1"/>
    <col min="13582" max="13582" width="15" style="38" bestFit="1" customWidth="1"/>
    <col min="13583" max="13583" width="16" style="38" bestFit="1" customWidth="1"/>
    <col min="13584" max="13824" width="9.140625" style="38"/>
    <col min="13825" max="13825" width="23.28515625" style="38" customWidth="1"/>
    <col min="13826" max="13837" width="14" style="38" bestFit="1" customWidth="1"/>
    <col min="13838" max="13838" width="15" style="38" bestFit="1" customWidth="1"/>
    <col min="13839" max="13839" width="16" style="38" bestFit="1" customWidth="1"/>
    <col min="13840" max="14080" width="9.140625" style="38"/>
    <col min="14081" max="14081" width="23.28515625" style="38" customWidth="1"/>
    <col min="14082" max="14093" width="14" style="38" bestFit="1" customWidth="1"/>
    <col min="14094" max="14094" width="15" style="38" bestFit="1" customWidth="1"/>
    <col min="14095" max="14095" width="16" style="38" bestFit="1" customWidth="1"/>
    <col min="14096" max="14336" width="9.140625" style="38"/>
    <col min="14337" max="14337" width="23.28515625" style="38" customWidth="1"/>
    <col min="14338" max="14349" width="14" style="38" bestFit="1" customWidth="1"/>
    <col min="14350" max="14350" width="15" style="38" bestFit="1" customWidth="1"/>
    <col min="14351" max="14351" width="16" style="38" bestFit="1" customWidth="1"/>
    <col min="14352" max="14592" width="9.140625" style="38"/>
    <col min="14593" max="14593" width="23.28515625" style="38" customWidth="1"/>
    <col min="14594" max="14605" width="14" style="38" bestFit="1" customWidth="1"/>
    <col min="14606" max="14606" width="15" style="38" bestFit="1" customWidth="1"/>
    <col min="14607" max="14607" width="16" style="38" bestFit="1" customWidth="1"/>
    <col min="14608" max="14848" width="9.140625" style="38"/>
    <col min="14849" max="14849" width="23.28515625" style="38" customWidth="1"/>
    <col min="14850" max="14861" width="14" style="38" bestFit="1" customWidth="1"/>
    <col min="14862" max="14862" width="15" style="38" bestFit="1" customWidth="1"/>
    <col min="14863" max="14863" width="16" style="38" bestFit="1" customWidth="1"/>
    <col min="14864" max="15104" width="9.140625" style="38"/>
    <col min="15105" max="15105" width="23.28515625" style="38" customWidth="1"/>
    <col min="15106" max="15117" width="14" style="38" bestFit="1" customWidth="1"/>
    <col min="15118" max="15118" width="15" style="38" bestFit="1" customWidth="1"/>
    <col min="15119" max="15119" width="16" style="38" bestFit="1" customWidth="1"/>
    <col min="15120" max="15360" width="9.140625" style="38"/>
    <col min="15361" max="15361" width="23.28515625" style="38" customWidth="1"/>
    <col min="15362" max="15373" width="14" style="38" bestFit="1" customWidth="1"/>
    <col min="15374" max="15374" width="15" style="38" bestFit="1" customWidth="1"/>
    <col min="15375" max="15375" width="16" style="38" bestFit="1" customWidth="1"/>
    <col min="15376" max="15616" width="9.140625" style="38"/>
    <col min="15617" max="15617" width="23.28515625" style="38" customWidth="1"/>
    <col min="15618" max="15629" width="14" style="38" bestFit="1" customWidth="1"/>
    <col min="15630" max="15630" width="15" style="38" bestFit="1" customWidth="1"/>
    <col min="15631" max="15631" width="16" style="38" bestFit="1" customWidth="1"/>
    <col min="15632" max="15872" width="9.140625" style="38"/>
    <col min="15873" max="15873" width="23.28515625" style="38" customWidth="1"/>
    <col min="15874" max="15885" width="14" style="38" bestFit="1" customWidth="1"/>
    <col min="15886" max="15886" width="15" style="38" bestFit="1" customWidth="1"/>
    <col min="15887" max="15887" width="16" style="38" bestFit="1" customWidth="1"/>
    <col min="15888" max="16128" width="9.140625" style="38"/>
    <col min="16129" max="16129" width="23.28515625" style="38" customWidth="1"/>
    <col min="16130" max="16141" width="14" style="38" bestFit="1" customWidth="1"/>
    <col min="16142" max="16142" width="15" style="38" bestFit="1" customWidth="1"/>
    <col min="16143" max="16143" width="16" style="38" bestFit="1" customWidth="1"/>
    <col min="16144" max="16384" width="9.140625" style="38"/>
  </cols>
  <sheetData>
    <row r="2" spans="1:14" ht="18">
      <c r="A2" s="51" t="s">
        <v>259</v>
      </c>
    </row>
    <row r="4" spans="1:14" s="36"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6" spans="1:14">
      <c r="A6" s="38" t="s">
        <v>10</v>
      </c>
      <c r="B6" s="21">
        <v>6731.27</v>
      </c>
      <c r="C6" s="21">
        <v>10292.32</v>
      </c>
      <c r="D6" s="21">
        <v>1722.42</v>
      </c>
      <c r="E6" s="39">
        <v>9193.6299999999992</v>
      </c>
      <c r="F6" s="21"/>
      <c r="G6" s="39"/>
      <c r="H6" s="21"/>
      <c r="I6" s="21"/>
      <c r="J6" s="39"/>
      <c r="K6" s="21"/>
      <c r="L6" s="21"/>
      <c r="M6" s="21"/>
      <c r="N6" s="39">
        <f>SUM(B6:M6)</f>
        <v>27939.64</v>
      </c>
    </row>
    <row r="7" spans="1:14">
      <c r="A7" s="38" t="s">
        <v>11</v>
      </c>
      <c r="B7" s="21">
        <v>3043.96</v>
      </c>
      <c r="C7" s="21">
        <v>4654.3100000000004</v>
      </c>
      <c r="D7" s="21">
        <v>778.9</v>
      </c>
      <c r="E7" s="39">
        <v>4157.47</v>
      </c>
      <c r="F7" s="21"/>
      <c r="G7" s="39"/>
      <c r="H7" s="21"/>
      <c r="I7" s="21"/>
      <c r="J7" s="39"/>
      <c r="K7" s="21"/>
      <c r="L7" s="21"/>
      <c r="M7" s="21"/>
      <c r="N7" s="39">
        <f t="shared" ref="N7:N21" si="0">SUM(B7:M7)</f>
        <v>12634.64</v>
      </c>
    </row>
    <row r="8" spans="1:14">
      <c r="A8" s="38" t="s">
        <v>12</v>
      </c>
      <c r="B8" s="21">
        <v>267223.7</v>
      </c>
      <c r="C8" s="21">
        <v>408593.2</v>
      </c>
      <c r="D8" s="21">
        <v>68378.14</v>
      </c>
      <c r="E8" s="39">
        <v>364976.23</v>
      </c>
      <c r="F8" s="21"/>
      <c r="G8" s="39"/>
      <c r="H8" s="21"/>
      <c r="I8" s="21"/>
      <c r="J8" s="39"/>
      <c r="K8" s="21"/>
      <c r="L8" s="21"/>
      <c r="M8" s="21"/>
      <c r="N8" s="39">
        <f t="shared" si="0"/>
        <v>1109171.27</v>
      </c>
    </row>
    <row r="9" spans="1:14">
      <c r="A9" s="38" t="s">
        <v>13</v>
      </c>
      <c r="B9" s="21">
        <v>6232.12</v>
      </c>
      <c r="C9" s="21">
        <v>9529.1</v>
      </c>
      <c r="D9" s="21">
        <v>1594.7</v>
      </c>
      <c r="E9" s="39">
        <v>8511.8799999999992</v>
      </c>
      <c r="F9" s="21"/>
      <c r="G9" s="39"/>
      <c r="H9" s="21"/>
      <c r="I9" s="21"/>
      <c r="J9" s="39"/>
      <c r="K9" s="21"/>
      <c r="L9" s="21"/>
      <c r="M9" s="21"/>
      <c r="N9" s="39">
        <f t="shared" si="0"/>
        <v>25867.800000000003</v>
      </c>
    </row>
    <row r="10" spans="1:14">
      <c r="A10" s="38" t="s">
        <v>14</v>
      </c>
      <c r="B10" s="21">
        <v>6476.95</v>
      </c>
      <c r="C10" s="21">
        <v>9903.4500000000007</v>
      </c>
      <c r="D10" s="21">
        <v>1657.34</v>
      </c>
      <c r="E10" s="39">
        <v>8846.27</v>
      </c>
      <c r="F10" s="21"/>
      <c r="G10" s="39"/>
      <c r="H10" s="21"/>
      <c r="I10" s="21"/>
      <c r="J10" s="39"/>
      <c r="K10" s="21"/>
      <c r="L10" s="21"/>
      <c r="M10" s="21"/>
      <c r="N10" s="39">
        <f t="shared" si="0"/>
        <v>26884.010000000002</v>
      </c>
    </row>
    <row r="11" spans="1:14">
      <c r="A11" s="38" t="s">
        <v>15</v>
      </c>
      <c r="B11" s="21">
        <v>121.3</v>
      </c>
      <c r="C11" s="21">
        <v>185.47</v>
      </c>
      <c r="D11" s="21">
        <v>31.04</v>
      </c>
      <c r="E11" s="39">
        <v>165.67</v>
      </c>
      <c r="F11" s="21"/>
      <c r="G11" s="39"/>
      <c r="H11" s="21"/>
      <c r="I11" s="21"/>
      <c r="J11" s="39"/>
      <c r="K11" s="21"/>
      <c r="L11" s="21"/>
      <c r="M11" s="21"/>
      <c r="N11" s="39">
        <f t="shared" si="0"/>
        <v>503.48</v>
      </c>
    </row>
    <row r="12" spans="1:14">
      <c r="A12" s="38" t="s">
        <v>16</v>
      </c>
      <c r="B12" s="21">
        <v>206.85</v>
      </c>
      <c r="C12" s="21">
        <v>316.29000000000002</v>
      </c>
      <c r="D12" s="21">
        <v>52.93</v>
      </c>
      <c r="E12" s="39">
        <v>282.52</v>
      </c>
      <c r="F12" s="21"/>
      <c r="G12" s="39"/>
      <c r="H12" s="21"/>
      <c r="I12" s="21"/>
      <c r="J12" s="39"/>
      <c r="K12" s="21"/>
      <c r="L12" s="21"/>
      <c r="M12" s="21"/>
      <c r="N12" s="39">
        <f t="shared" si="0"/>
        <v>858.58999999999992</v>
      </c>
    </row>
    <row r="13" spans="1:14">
      <c r="A13" s="38" t="s">
        <v>17</v>
      </c>
      <c r="B13" s="21">
        <v>1988.24</v>
      </c>
      <c r="C13" s="21">
        <v>3040.08</v>
      </c>
      <c r="D13" s="21">
        <v>508.76</v>
      </c>
      <c r="E13" s="39">
        <v>2715.56</v>
      </c>
      <c r="F13" s="21"/>
      <c r="G13" s="39"/>
      <c r="H13" s="21"/>
      <c r="I13" s="21"/>
      <c r="J13" s="39"/>
      <c r="K13" s="21"/>
      <c r="L13" s="21"/>
      <c r="M13" s="21"/>
      <c r="N13" s="39">
        <f t="shared" si="0"/>
        <v>8252.64</v>
      </c>
    </row>
    <row r="14" spans="1:14">
      <c r="A14" s="38" t="s">
        <v>18</v>
      </c>
      <c r="B14" s="21">
        <v>698.64</v>
      </c>
      <c r="C14" s="21">
        <v>1068.24</v>
      </c>
      <c r="D14" s="21">
        <v>178.77</v>
      </c>
      <c r="E14" s="39">
        <v>954.21</v>
      </c>
      <c r="F14" s="21"/>
      <c r="G14" s="39"/>
      <c r="H14" s="21"/>
      <c r="I14" s="21"/>
      <c r="J14" s="39"/>
      <c r="K14" s="21"/>
      <c r="L14" s="21"/>
      <c r="M14" s="21"/>
      <c r="N14" s="39">
        <f t="shared" si="0"/>
        <v>2899.86</v>
      </c>
    </row>
    <row r="15" spans="1:14">
      <c r="A15" s="38" t="s">
        <v>19</v>
      </c>
      <c r="B15" s="21">
        <v>528.30999999999995</v>
      </c>
      <c r="C15" s="21">
        <v>807.8</v>
      </c>
      <c r="D15" s="21">
        <v>135.18</v>
      </c>
      <c r="E15" s="39">
        <v>721.57</v>
      </c>
      <c r="F15" s="21"/>
      <c r="G15" s="39"/>
      <c r="H15" s="21"/>
      <c r="I15" s="21"/>
      <c r="J15" s="39"/>
      <c r="K15" s="21"/>
      <c r="L15" s="21"/>
      <c r="M15" s="21"/>
      <c r="N15" s="39">
        <f t="shared" si="0"/>
        <v>2192.86</v>
      </c>
    </row>
    <row r="16" spans="1:14">
      <c r="A16" s="38" t="s">
        <v>20</v>
      </c>
      <c r="B16" s="21">
        <v>7272.98</v>
      </c>
      <c r="C16" s="21">
        <v>11120.61</v>
      </c>
      <c r="D16" s="21">
        <v>1861.04</v>
      </c>
      <c r="E16" s="39">
        <v>9933.5</v>
      </c>
      <c r="F16" s="21"/>
      <c r="G16" s="39"/>
      <c r="H16" s="21"/>
      <c r="I16" s="21"/>
      <c r="J16" s="39"/>
      <c r="K16" s="21"/>
      <c r="L16" s="21"/>
      <c r="M16" s="21"/>
      <c r="N16" s="39">
        <f t="shared" si="0"/>
        <v>30188.13</v>
      </c>
    </row>
    <row r="17" spans="1:15">
      <c r="A17" s="38" t="s">
        <v>21</v>
      </c>
      <c r="B17" s="21">
        <v>532.77</v>
      </c>
      <c r="C17" s="21">
        <v>814.63</v>
      </c>
      <c r="D17" s="21">
        <v>136.33000000000001</v>
      </c>
      <c r="E17" s="39">
        <v>727.67</v>
      </c>
      <c r="F17" s="21"/>
      <c r="G17" s="39"/>
      <c r="H17" s="21"/>
      <c r="I17" s="21"/>
      <c r="J17" s="39"/>
      <c r="K17" s="21"/>
      <c r="L17" s="21"/>
      <c r="M17" s="21"/>
      <c r="N17" s="39">
        <f t="shared" si="0"/>
        <v>2211.4</v>
      </c>
    </row>
    <row r="18" spans="1:15">
      <c r="A18" s="38" t="s">
        <v>22</v>
      </c>
      <c r="B18" s="21">
        <v>5785.91</v>
      </c>
      <c r="C18" s="21">
        <v>8846.83</v>
      </c>
      <c r="D18" s="21">
        <v>1480.52</v>
      </c>
      <c r="E18" s="39">
        <v>7902.44</v>
      </c>
      <c r="F18" s="21"/>
      <c r="G18" s="39"/>
      <c r="H18" s="21"/>
      <c r="I18" s="21"/>
      <c r="J18" s="39"/>
      <c r="K18" s="21"/>
      <c r="L18" s="21"/>
      <c r="M18" s="21"/>
      <c r="N18" s="39">
        <f t="shared" si="0"/>
        <v>24015.7</v>
      </c>
    </row>
    <row r="19" spans="1:15">
      <c r="A19" s="38" t="s">
        <v>23</v>
      </c>
      <c r="B19" s="21">
        <v>802.4</v>
      </c>
      <c r="C19" s="21">
        <v>1226.8900000000001</v>
      </c>
      <c r="D19" s="21">
        <v>205.32</v>
      </c>
      <c r="E19" s="39">
        <v>1095.92</v>
      </c>
      <c r="F19" s="21"/>
      <c r="G19" s="39"/>
      <c r="H19" s="21"/>
      <c r="I19" s="21"/>
      <c r="J19" s="39"/>
      <c r="K19" s="21"/>
      <c r="L19" s="21"/>
      <c r="M19" s="21"/>
      <c r="N19" s="39">
        <f t="shared" si="0"/>
        <v>3330.53</v>
      </c>
    </row>
    <row r="20" spans="1:15">
      <c r="A20" s="38" t="s">
        <v>24</v>
      </c>
      <c r="B20" s="21">
        <v>497.81</v>
      </c>
      <c r="C20" s="21">
        <v>761.17</v>
      </c>
      <c r="D20" s="21">
        <v>127.38</v>
      </c>
      <c r="E20" s="39">
        <v>679.92</v>
      </c>
      <c r="F20" s="21"/>
      <c r="G20" s="39"/>
      <c r="H20" s="21"/>
      <c r="I20" s="21"/>
      <c r="J20" s="39"/>
      <c r="K20" s="21"/>
      <c r="L20" s="21"/>
      <c r="M20" s="21"/>
      <c r="N20" s="39">
        <f t="shared" si="0"/>
        <v>2066.2800000000002</v>
      </c>
    </row>
    <row r="21" spans="1:15">
      <c r="A21" s="38" t="s">
        <v>25</v>
      </c>
      <c r="B21" s="21">
        <v>57393.74</v>
      </c>
      <c r="C21" s="21">
        <v>87756.79</v>
      </c>
      <c r="D21" s="39">
        <v>14686.11</v>
      </c>
      <c r="E21" s="39">
        <v>78388.84</v>
      </c>
      <c r="F21" s="21"/>
      <c r="G21" s="39"/>
      <c r="H21" s="21"/>
      <c r="I21" s="21"/>
      <c r="J21" s="39"/>
      <c r="K21" s="21"/>
      <c r="L21" s="21"/>
      <c r="M21" s="21"/>
      <c r="N21" s="39">
        <f t="shared" si="0"/>
        <v>238225.48</v>
      </c>
    </row>
    <row r="22" spans="1:15">
      <c r="A22" s="38" t="s">
        <v>26</v>
      </c>
      <c r="B22" s="33">
        <v>1140.27</v>
      </c>
      <c r="C22" s="33">
        <v>1743.51</v>
      </c>
      <c r="D22" s="39">
        <v>291.77999999999997</v>
      </c>
      <c r="E22" s="39">
        <v>1557.39</v>
      </c>
      <c r="F22" s="39"/>
      <c r="G22" s="39"/>
      <c r="H22" s="33"/>
      <c r="I22" s="39"/>
      <c r="J22" s="39"/>
      <c r="K22" s="33"/>
      <c r="L22" s="33"/>
      <c r="M22" s="33"/>
      <c r="N22" s="39">
        <f>SUM(B22:M22)</f>
        <v>4732.95</v>
      </c>
    </row>
    <row r="23" spans="1:15">
      <c r="B23" s="39"/>
      <c r="C23" s="39"/>
      <c r="D23" s="39"/>
      <c r="E23" s="39"/>
      <c r="F23" s="39"/>
      <c r="G23" s="39"/>
      <c r="H23" s="39"/>
      <c r="I23" s="39"/>
      <c r="J23" s="39"/>
      <c r="K23" s="39"/>
      <c r="L23" s="39"/>
      <c r="M23" s="39"/>
      <c r="N23" s="39"/>
    </row>
    <row r="24" spans="1:15">
      <c r="A24" s="38" t="s">
        <v>9</v>
      </c>
      <c r="B24" s="42">
        <f>SUM(B6:B23)</f>
        <v>366677.22</v>
      </c>
      <c r="C24" s="42">
        <f t="shared" ref="C24:M24" si="1">SUM(C6:C23)</f>
        <v>560660.68999999994</v>
      </c>
      <c r="D24" s="42">
        <f t="shared" si="1"/>
        <v>93826.659999999989</v>
      </c>
      <c r="E24" s="52">
        <f t="shared" si="1"/>
        <v>500810.68999999994</v>
      </c>
      <c r="F24" s="42">
        <f t="shared" si="1"/>
        <v>0</v>
      </c>
      <c r="G24" s="42">
        <f t="shared" si="1"/>
        <v>0</v>
      </c>
      <c r="H24" s="42">
        <f t="shared" si="1"/>
        <v>0</v>
      </c>
      <c r="I24" s="42">
        <f t="shared" si="1"/>
        <v>0</v>
      </c>
      <c r="J24" s="42">
        <f t="shared" si="1"/>
        <v>0</v>
      </c>
      <c r="K24" s="42">
        <f t="shared" si="1"/>
        <v>0</v>
      </c>
      <c r="L24" s="42">
        <f t="shared" si="1"/>
        <v>0</v>
      </c>
      <c r="M24" s="42">
        <f t="shared" si="1"/>
        <v>0</v>
      </c>
      <c r="N24" s="42">
        <f>SUM(N6:N22)</f>
        <v>1521975.26</v>
      </c>
      <c r="O24" s="21"/>
    </row>
    <row r="25" spans="1:15">
      <c r="B25" s="53"/>
      <c r="C25" s="53"/>
      <c r="D25" s="53"/>
      <c r="E25" s="53"/>
      <c r="F25" s="53"/>
      <c r="G25" s="53"/>
      <c r="H25" s="53"/>
      <c r="I25" s="53" t="s">
        <v>76</v>
      </c>
      <c r="J25" s="53" t="s">
        <v>76</v>
      </c>
      <c r="K25" s="53" t="s">
        <v>76</v>
      </c>
      <c r="L25" s="53"/>
      <c r="M25" s="53"/>
      <c r="N25" s="39"/>
    </row>
    <row r="26" spans="1:15">
      <c r="A26" s="38" t="s">
        <v>45</v>
      </c>
      <c r="B26" s="21">
        <v>34727.58</v>
      </c>
      <c r="C26" s="21">
        <v>34727.58</v>
      </c>
      <c r="D26" s="21">
        <v>34727.58</v>
      </c>
      <c r="E26" s="21">
        <v>34727.58</v>
      </c>
      <c r="F26" s="21"/>
      <c r="G26" s="21"/>
      <c r="H26" s="21"/>
      <c r="I26" s="21"/>
      <c r="J26" s="21"/>
      <c r="K26" s="21"/>
      <c r="L26" s="21"/>
      <c r="M26" s="21"/>
      <c r="N26" s="39">
        <f>SUM(B26:M26)</f>
        <v>138910.32</v>
      </c>
      <c r="O26" s="21"/>
    </row>
    <row r="27" spans="1:15">
      <c r="A27" s="38" t="s">
        <v>46</v>
      </c>
      <c r="B27" s="21">
        <v>0</v>
      </c>
      <c r="C27" s="21">
        <v>0</v>
      </c>
      <c r="D27" s="21">
        <v>0</v>
      </c>
      <c r="E27" s="21">
        <v>0</v>
      </c>
      <c r="F27" s="21">
        <v>0</v>
      </c>
      <c r="G27" s="21">
        <v>0</v>
      </c>
      <c r="H27" s="21">
        <v>0</v>
      </c>
      <c r="I27" s="21">
        <v>0</v>
      </c>
      <c r="J27" s="21">
        <v>0</v>
      </c>
      <c r="K27" s="21">
        <v>0</v>
      </c>
      <c r="L27" s="21">
        <v>0</v>
      </c>
      <c r="M27" s="21"/>
      <c r="N27" s="39">
        <f>SUM(B27:M27)</f>
        <v>0</v>
      </c>
    </row>
    <row r="28" spans="1:15">
      <c r="B28" s="21"/>
      <c r="C28" s="21"/>
      <c r="D28" s="21"/>
      <c r="E28" s="21"/>
      <c r="F28" s="21"/>
      <c r="H28" s="21"/>
      <c r="I28" s="21"/>
      <c r="K28" s="21"/>
      <c r="L28" s="21"/>
      <c r="M28" s="21"/>
      <c r="N28" s="39"/>
    </row>
    <row r="29" spans="1:15">
      <c r="A29" s="38" t="s">
        <v>47</v>
      </c>
      <c r="B29" s="21">
        <v>6233512.7000000002</v>
      </c>
      <c r="C29" s="21">
        <v>9531231.7300000004</v>
      </c>
      <c r="D29" s="21">
        <v>1595053.26</v>
      </c>
      <c r="E29" s="21">
        <v>8513781.7300000004</v>
      </c>
      <c r="F29" s="54"/>
      <c r="G29" s="21"/>
      <c r="H29" s="21"/>
      <c r="I29" s="21"/>
      <c r="J29" s="21"/>
      <c r="K29" s="21"/>
      <c r="L29" s="21"/>
      <c r="M29" s="21"/>
      <c r="N29" s="39">
        <f>SUM(B29:M29)</f>
        <v>25873579.420000002</v>
      </c>
      <c r="O29" s="21"/>
    </row>
    <row r="31" spans="1:15" ht="15" thickBot="1">
      <c r="A31" s="38" t="s">
        <v>48</v>
      </c>
      <c r="B31" s="55">
        <f>SUM(B24:B29)</f>
        <v>6634917.5</v>
      </c>
      <c r="C31" s="55">
        <f>SUM(C24:C29)</f>
        <v>10126620</v>
      </c>
      <c r="D31" s="55">
        <f>SUM(D24:D29)</f>
        <v>1723607.5</v>
      </c>
      <c r="E31" s="55">
        <f t="shared" ref="E31:M31" si="2">SUM(E24:E29)</f>
        <v>9049320</v>
      </c>
      <c r="F31" s="55">
        <f t="shared" si="2"/>
        <v>0</v>
      </c>
      <c r="G31" s="55">
        <f t="shared" si="2"/>
        <v>0</v>
      </c>
      <c r="H31" s="55">
        <f t="shared" si="2"/>
        <v>0</v>
      </c>
      <c r="I31" s="55">
        <f t="shared" si="2"/>
        <v>0</v>
      </c>
      <c r="J31" s="55">
        <f t="shared" si="2"/>
        <v>0</v>
      </c>
      <c r="K31" s="55">
        <f t="shared" si="2"/>
        <v>0</v>
      </c>
      <c r="L31" s="55">
        <f t="shared" si="2"/>
        <v>0</v>
      </c>
      <c r="M31" s="55">
        <f t="shared" si="2"/>
        <v>0</v>
      </c>
      <c r="N31" s="55">
        <f>SUM(N24:N29)</f>
        <v>27534465</v>
      </c>
      <c r="O31" s="56"/>
    </row>
    <row r="32" spans="1:15" ht="15" thickTop="1">
      <c r="B32" s="56"/>
      <c r="C32" s="21"/>
      <c r="D32" s="21"/>
      <c r="E32" s="21"/>
      <c r="F32" s="21"/>
      <c r="G32" s="21"/>
      <c r="H32" s="21"/>
      <c r="I32" s="21"/>
      <c r="J32" s="21"/>
      <c r="K32" s="21"/>
      <c r="M32" s="21"/>
      <c r="O32" s="57"/>
    </row>
    <row r="33" spans="1:15">
      <c r="A33" s="38" t="s">
        <v>74</v>
      </c>
      <c r="B33" s="105">
        <f>244+25</f>
        <v>269</v>
      </c>
      <c r="C33" s="21">
        <v>493.5</v>
      </c>
      <c r="D33" s="21">
        <v>25</v>
      </c>
      <c r="E33" s="21">
        <v>4549.3999999999996</v>
      </c>
      <c r="F33" s="21"/>
      <c r="G33" s="21"/>
      <c r="H33" s="21"/>
      <c r="I33" s="21"/>
      <c r="J33" s="21"/>
      <c r="K33" s="21"/>
      <c r="L33" s="21"/>
      <c r="M33" s="21"/>
      <c r="N33" s="39">
        <f>SUM(B33:M33)</f>
        <v>5336.9</v>
      </c>
      <c r="O33" s="58"/>
    </row>
    <row r="34" spans="1:15">
      <c r="A34" s="38" t="s">
        <v>75</v>
      </c>
      <c r="B34" s="21">
        <v>0</v>
      </c>
      <c r="C34" s="21">
        <v>462.25</v>
      </c>
      <c r="D34" s="57">
        <v>0</v>
      </c>
      <c r="E34" s="21">
        <v>18093</v>
      </c>
      <c r="F34" s="21"/>
      <c r="G34" s="21"/>
      <c r="H34" s="21"/>
      <c r="I34" s="21"/>
      <c r="J34" s="21"/>
      <c r="K34" s="21"/>
      <c r="L34" s="21"/>
      <c r="M34" s="21"/>
      <c r="N34" s="39">
        <f>SUM(B34:M34)</f>
        <v>18555.25</v>
      </c>
      <c r="O34" s="21"/>
    </row>
    <row r="35" spans="1:15">
      <c r="A35" s="38" t="s">
        <v>49</v>
      </c>
      <c r="B35" s="21">
        <v>8575.56</v>
      </c>
      <c r="C35" s="21">
        <v>26830.44</v>
      </c>
      <c r="D35" s="21">
        <v>9028.8799999999992</v>
      </c>
      <c r="E35" s="21">
        <v>74222.97</v>
      </c>
      <c r="F35" s="21"/>
      <c r="G35" s="21"/>
      <c r="H35" s="21"/>
      <c r="I35" s="21"/>
      <c r="J35" s="21"/>
      <c r="K35" s="21"/>
      <c r="L35" s="21"/>
      <c r="M35" s="21"/>
      <c r="N35" s="39">
        <f>SUM(B35:M35)</f>
        <v>118657.85</v>
      </c>
      <c r="O35" s="39"/>
    </row>
    <row r="36" spans="1:15">
      <c r="A36" s="38" t="s">
        <v>50</v>
      </c>
      <c r="B36" s="21">
        <v>2825785.58</v>
      </c>
      <c r="C36" s="21">
        <v>2970152.96</v>
      </c>
      <c r="D36" s="21">
        <v>3464291.07</v>
      </c>
      <c r="E36" s="21">
        <v>2887273.28</v>
      </c>
      <c r="F36" s="21"/>
      <c r="G36" s="21"/>
      <c r="H36" s="21"/>
      <c r="I36" s="21"/>
      <c r="J36" s="21"/>
      <c r="K36" s="21"/>
      <c r="L36" s="21"/>
      <c r="M36" s="21"/>
      <c r="N36" s="39">
        <f>SUM(B36:M36)</f>
        <v>12147502.889999999</v>
      </c>
      <c r="O36" s="21"/>
    </row>
    <row r="37" spans="1:15">
      <c r="A37" s="38" t="s">
        <v>51</v>
      </c>
      <c r="B37" s="59">
        <v>5670000</v>
      </c>
      <c r="C37" s="59">
        <v>5735250</v>
      </c>
      <c r="D37" s="59">
        <v>5340000</v>
      </c>
      <c r="E37" s="59">
        <v>5040000</v>
      </c>
      <c r="F37" s="59"/>
      <c r="G37" s="59"/>
      <c r="H37" s="60"/>
      <c r="I37" s="59"/>
      <c r="J37" s="59"/>
      <c r="K37" s="59"/>
      <c r="L37" s="59"/>
      <c r="M37" s="59"/>
      <c r="N37" s="61">
        <f>SUM(B37:M37)</f>
        <v>21785250</v>
      </c>
    </row>
    <row r="39" spans="1:15">
      <c r="I39" s="56"/>
      <c r="J39" s="56"/>
    </row>
    <row r="40" spans="1:15">
      <c r="J40" s="21"/>
      <c r="N40" s="39"/>
    </row>
    <row r="43" spans="1:15">
      <c r="N43" s="21"/>
    </row>
    <row r="46" spans="1:15">
      <c r="B46" s="62"/>
    </row>
    <row r="47" spans="1:15">
      <c r="B47" s="21"/>
    </row>
    <row r="96" spans="13:13">
      <c r="M96" s="63"/>
    </row>
  </sheetData>
  <printOptions horizontalCentered="1"/>
  <pageMargins left="0" right="0" top="0.5" bottom="0.5" header="0.5" footer="0.5"/>
  <pageSetup paperSize="5"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zoomScaleNormal="100" workbookViewId="0">
      <pane xSplit="1" topLeftCell="B1" activePane="topRight" state="frozen"/>
      <selection activeCell="M41" sqref="M41"/>
      <selection pane="topRight"/>
    </sheetView>
  </sheetViews>
  <sheetFormatPr defaultRowHeight="12.75"/>
  <cols>
    <col min="1" max="1" width="24.7109375" style="35" customWidth="1"/>
    <col min="2" max="2" width="25.28515625" style="35" customWidth="1"/>
    <col min="3" max="4" width="20.85546875" style="35" bestFit="1" customWidth="1"/>
    <col min="5" max="5" width="18.28515625" style="35" bestFit="1" customWidth="1"/>
    <col min="6" max="6" width="16.85546875" style="35" bestFit="1" customWidth="1"/>
    <col min="7" max="12" width="20.85546875" style="35" bestFit="1" customWidth="1"/>
    <col min="13" max="13" width="22.28515625" style="35" bestFit="1" customWidth="1"/>
    <col min="14" max="14" width="23.5703125" style="35" bestFit="1" customWidth="1"/>
    <col min="15" max="256" width="9.140625" style="35"/>
    <col min="257" max="257" width="24.7109375" style="35" customWidth="1"/>
    <col min="258" max="259" width="12.85546875" style="35" customWidth="1"/>
    <col min="260" max="263" width="12.85546875" style="35" bestFit="1" customWidth="1"/>
    <col min="264" max="264" width="14" style="35" bestFit="1" customWidth="1"/>
    <col min="265" max="269" width="12.85546875" style="35" bestFit="1" customWidth="1"/>
    <col min="270" max="270" width="14.42578125" style="35" bestFit="1" customWidth="1"/>
    <col min="271" max="512" width="9.140625" style="35"/>
    <col min="513" max="513" width="24.7109375" style="35" customWidth="1"/>
    <col min="514" max="515" width="12.85546875" style="35" customWidth="1"/>
    <col min="516" max="519" width="12.85546875" style="35" bestFit="1" customWidth="1"/>
    <col min="520" max="520" width="14" style="35" bestFit="1" customWidth="1"/>
    <col min="521" max="525" width="12.85546875" style="35" bestFit="1" customWidth="1"/>
    <col min="526" max="526" width="14.42578125" style="35" bestFit="1" customWidth="1"/>
    <col min="527" max="768" width="9.140625" style="35"/>
    <col min="769" max="769" width="24.7109375" style="35" customWidth="1"/>
    <col min="770" max="771" width="12.85546875" style="35" customWidth="1"/>
    <col min="772" max="775" width="12.85546875" style="35" bestFit="1" customWidth="1"/>
    <col min="776" max="776" width="14" style="35" bestFit="1" customWidth="1"/>
    <col min="777" max="781" width="12.85546875" style="35" bestFit="1" customWidth="1"/>
    <col min="782" max="782" width="14.42578125" style="35" bestFit="1" customWidth="1"/>
    <col min="783" max="1024" width="9.140625" style="35"/>
    <col min="1025" max="1025" width="24.7109375" style="35" customWidth="1"/>
    <col min="1026" max="1027" width="12.85546875" style="35" customWidth="1"/>
    <col min="1028" max="1031" width="12.85546875" style="35" bestFit="1" customWidth="1"/>
    <col min="1032" max="1032" width="14" style="35" bestFit="1" customWidth="1"/>
    <col min="1033" max="1037" width="12.85546875" style="35" bestFit="1" customWidth="1"/>
    <col min="1038" max="1038" width="14.42578125" style="35" bestFit="1" customWidth="1"/>
    <col min="1039" max="1280" width="9.140625" style="35"/>
    <col min="1281" max="1281" width="24.7109375" style="35" customWidth="1"/>
    <col min="1282" max="1283" width="12.85546875" style="35" customWidth="1"/>
    <col min="1284" max="1287" width="12.85546875" style="35" bestFit="1" customWidth="1"/>
    <col min="1288" max="1288" width="14" style="35" bestFit="1" customWidth="1"/>
    <col min="1289" max="1293" width="12.85546875" style="35" bestFit="1" customWidth="1"/>
    <col min="1294" max="1294" width="14.42578125" style="35" bestFit="1" customWidth="1"/>
    <col min="1295" max="1536" width="9.140625" style="35"/>
    <col min="1537" max="1537" width="24.7109375" style="35" customWidth="1"/>
    <col min="1538" max="1539" width="12.85546875" style="35" customWidth="1"/>
    <col min="1540" max="1543" width="12.85546875" style="35" bestFit="1" customWidth="1"/>
    <col min="1544" max="1544" width="14" style="35" bestFit="1" customWidth="1"/>
    <col min="1545" max="1549" width="12.85546875" style="35" bestFit="1" customWidth="1"/>
    <col min="1550" max="1550" width="14.42578125" style="35" bestFit="1" customWidth="1"/>
    <col min="1551" max="1792" width="9.140625" style="35"/>
    <col min="1793" max="1793" width="24.7109375" style="35" customWidth="1"/>
    <col min="1794" max="1795" width="12.85546875" style="35" customWidth="1"/>
    <col min="1796" max="1799" width="12.85546875" style="35" bestFit="1" customWidth="1"/>
    <col min="1800" max="1800" width="14" style="35" bestFit="1" customWidth="1"/>
    <col min="1801" max="1805" width="12.85546875" style="35" bestFit="1" customWidth="1"/>
    <col min="1806" max="1806" width="14.42578125" style="35" bestFit="1" customWidth="1"/>
    <col min="1807" max="2048" width="9.140625" style="35"/>
    <col min="2049" max="2049" width="24.7109375" style="35" customWidth="1"/>
    <col min="2050" max="2051" width="12.85546875" style="35" customWidth="1"/>
    <col min="2052" max="2055" width="12.85546875" style="35" bestFit="1" customWidth="1"/>
    <col min="2056" max="2056" width="14" style="35" bestFit="1" customWidth="1"/>
    <col min="2057" max="2061" width="12.85546875" style="35" bestFit="1" customWidth="1"/>
    <col min="2062" max="2062" width="14.42578125" style="35" bestFit="1" customWidth="1"/>
    <col min="2063" max="2304" width="9.140625" style="35"/>
    <col min="2305" max="2305" width="24.7109375" style="35" customWidth="1"/>
    <col min="2306" max="2307" width="12.85546875" style="35" customWidth="1"/>
    <col min="2308" max="2311" width="12.85546875" style="35" bestFit="1" customWidth="1"/>
    <col min="2312" max="2312" width="14" style="35" bestFit="1" customWidth="1"/>
    <col min="2313" max="2317" width="12.85546875" style="35" bestFit="1" customWidth="1"/>
    <col min="2318" max="2318" width="14.42578125" style="35" bestFit="1" customWidth="1"/>
    <col min="2319" max="2560" width="9.140625" style="35"/>
    <col min="2561" max="2561" width="24.7109375" style="35" customWidth="1"/>
    <col min="2562" max="2563" width="12.85546875" style="35" customWidth="1"/>
    <col min="2564" max="2567" width="12.85546875" style="35" bestFit="1" customWidth="1"/>
    <col min="2568" max="2568" width="14" style="35" bestFit="1" customWidth="1"/>
    <col min="2569" max="2573" width="12.85546875" style="35" bestFit="1" customWidth="1"/>
    <col min="2574" max="2574" width="14.42578125" style="35" bestFit="1" customWidth="1"/>
    <col min="2575" max="2816" width="9.140625" style="35"/>
    <col min="2817" max="2817" width="24.7109375" style="35" customWidth="1"/>
    <col min="2818" max="2819" width="12.85546875" style="35" customWidth="1"/>
    <col min="2820" max="2823" width="12.85546875" style="35" bestFit="1" customWidth="1"/>
    <col min="2824" max="2824" width="14" style="35" bestFit="1" customWidth="1"/>
    <col min="2825" max="2829" width="12.85546875" style="35" bestFit="1" customWidth="1"/>
    <col min="2830" max="2830" width="14.42578125" style="35" bestFit="1" customWidth="1"/>
    <col min="2831" max="3072" width="9.140625" style="35"/>
    <col min="3073" max="3073" width="24.7109375" style="35" customWidth="1"/>
    <col min="3074" max="3075" width="12.85546875" style="35" customWidth="1"/>
    <col min="3076" max="3079" width="12.85546875" style="35" bestFit="1" customWidth="1"/>
    <col min="3080" max="3080" width="14" style="35" bestFit="1" customWidth="1"/>
    <col min="3081" max="3085" width="12.85546875" style="35" bestFit="1" customWidth="1"/>
    <col min="3086" max="3086" width="14.42578125" style="35" bestFit="1" customWidth="1"/>
    <col min="3087" max="3328" width="9.140625" style="35"/>
    <col min="3329" max="3329" width="24.7109375" style="35" customWidth="1"/>
    <col min="3330" max="3331" width="12.85546875" style="35" customWidth="1"/>
    <col min="3332" max="3335" width="12.85546875" style="35" bestFit="1" customWidth="1"/>
    <col min="3336" max="3336" width="14" style="35" bestFit="1" customWidth="1"/>
    <col min="3337" max="3341" width="12.85546875" style="35" bestFit="1" customWidth="1"/>
    <col min="3342" max="3342" width="14.42578125" style="35" bestFit="1" customWidth="1"/>
    <col min="3343" max="3584" width="9.140625" style="35"/>
    <col min="3585" max="3585" width="24.7109375" style="35" customWidth="1"/>
    <col min="3586" max="3587" width="12.85546875" style="35" customWidth="1"/>
    <col min="3588" max="3591" width="12.85546875" style="35" bestFit="1" customWidth="1"/>
    <col min="3592" max="3592" width="14" style="35" bestFit="1" customWidth="1"/>
    <col min="3593" max="3597" width="12.85546875" style="35" bestFit="1" customWidth="1"/>
    <col min="3598" max="3598" width="14.42578125" style="35" bestFit="1" customWidth="1"/>
    <col min="3599" max="3840" width="9.140625" style="35"/>
    <col min="3841" max="3841" width="24.7109375" style="35" customWidth="1"/>
    <col min="3842" max="3843" width="12.85546875" style="35" customWidth="1"/>
    <col min="3844" max="3847" width="12.85546875" style="35" bestFit="1" customWidth="1"/>
    <col min="3848" max="3848" width="14" style="35" bestFit="1" customWidth="1"/>
    <col min="3849" max="3853" width="12.85546875" style="35" bestFit="1" customWidth="1"/>
    <col min="3854" max="3854" width="14.42578125" style="35" bestFit="1" customWidth="1"/>
    <col min="3855" max="4096" width="9.140625" style="35"/>
    <col min="4097" max="4097" width="24.7109375" style="35" customWidth="1"/>
    <col min="4098" max="4099" width="12.85546875" style="35" customWidth="1"/>
    <col min="4100" max="4103" width="12.85546875" style="35" bestFit="1" customWidth="1"/>
    <col min="4104" max="4104" width="14" style="35" bestFit="1" customWidth="1"/>
    <col min="4105" max="4109" width="12.85546875" style="35" bestFit="1" customWidth="1"/>
    <col min="4110" max="4110" width="14.42578125" style="35" bestFit="1" customWidth="1"/>
    <col min="4111" max="4352" width="9.140625" style="35"/>
    <col min="4353" max="4353" width="24.7109375" style="35" customWidth="1"/>
    <col min="4354" max="4355" width="12.85546875" style="35" customWidth="1"/>
    <col min="4356" max="4359" width="12.85546875" style="35" bestFit="1" customWidth="1"/>
    <col min="4360" max="4360" width="14" style="35" bestFit="1" customWidth="1"/>
    <col min="4361" max="4365" width="12.85546875" style="35" bestFit="1" customWidth="1"/>
    <col min="4366" max="4366" width="14.42578125" style="35" bestFit="1" customWidth="1"/>
    <col min="4367" max="4608" width="9.140625" style="35"/>
    <col min="4609" max="4609" width="24.7109375" style="35" customWidth="1"/>
    <col min="4610" max="4611" width="12.85546875" style="35" customWidth="1"/>
    <col min="4612" max="4615" width="12.85546875" style="35" bestFit="1" customWidth="1"/>
    <col min="4616" max="4616" width="14" style="35" bestFit="1" customWidth="1"/>
    <col min="4617" max="4621" width="12.85546875" style="35" bestFit="1" customWidth="1"/>
    <col min="4622" max="4622" width="14.42578125" style="35" bestFit="1" customWidth="1"/>
    <col min="4623" max="4864" width="9.140625" style="35"/>
    <col min="4865" max="4865" width="24.7109375" style="35" customWidth="1"/>
    <col min="4866" max="4867" width="12.85546875" style="35" customWidth="1"/>
    <col min="4868" max="4871" width="12.85546875" style="35" bestFit="1" customWidth="1"/>
    <col min="4872" max="4872" width="14" style="35" bestFit="1" customWidth="1"/>
    <col min="4873" max="4877" width="12.85546875" style="35" bestFit="1" customWidth="1"/>
    <col min="4878" max="4878" width="14.42578125" style="35" bestFit="1" customWidth="1"/>
    <col min="4879" max="5120" width="9.140625" style="35"/>
    <col min="5121" max="5121" width="24.7109375" style="35" customWidth="1"/>
    <col min="5122" max="5123" width="12.85546875" style="35" customWidth="1"/>
    <col min="5124" max="5127" width="12.85546875" style="35" bestFit="1" customWidth="1"/>
    <col min="5128" max="5128" width="14" style="35" bestFit="1" customWidth="1"/>
    <col min="5129" max="5133" width="12.85546875" style="35" bestFit="1" customWidth="1"/>
    <col min="5134" max="5134" width="14.42578125" style="35" bestFit="1" customWidth="1"/>
    <col min="5135" max="5376" width="9.140625" style="35"/>
    <col min="5377" max="5377" width="24.7109375" style="35" customWidth="1"/>
    <col min="5378" max="5379" width="12.85546875" style="35" customWidth="1"/>
    <col min="5380" max="5383" width="12.85546875" style="35" bestFit="1" customWidth="1"/>
    <col min="5384" max="5384" width="14" style="35" bestFit="1" customWidth="1"/>
    <col min="5385" max="5389" width="12.85546875" style="35" bestFit="1" customWidth="1"/>
    <col min="5390" max="5390" width="14.42578125" style="35" bestFit="1" customWidth="1"/>
    <col min="5391" max="5632" width="9.140625" style="35"/>
    <col min="5633" max="5633" width="24.7109375" style="35" customWidth="1"/>
    <col min="5634" max="5635" width="12.85546875" style="35" customWidth="1"/>
    <col min="5636" max="5639" width="12.85546875" style="35" bestFit="1" customWidth="1"/>
    <col min="5640" max="5640" width="14" style="35" bestFit="1" customWidth="1"/>
    <col min="5641" max="5645" width="12.85546875" style="35" bestFit="1" customWidth="1"/>
    <col min="5646" max="5646" width="14.42578125" style="35" bestFit="1" customWidth="1"/>
    <col min="5647" max="5888" width="9.140625" style="35"/>
    <col min="5889" max="5889" width="24.7109375" style="35" customWidth="1"/>
    <col min="5890" max="5891" width="12.85546875" style="35" customWidth="1"/>
    <col min="5892" max="5895" width="12.85546875" style="35" bestFit="1" customWidth="1"/>
    <col min="5896" max="5896" width="14" style="35" bestFit="1" customWidth="1"/>
    <col min="5897" max="5901" width="12.85546875" style="35" bestFit="1" customWidth="1"/>
    <col min="5902" max="5902" width="14.42578125" style="35" bestFit="1" customWidth="1"/>
    <col min="5903" max="6144" width="9.140625" style="35"/>
    <col min="6145" max="6145" width="24.7109375" style="35" customWidth="1"/>
    <col min="6146" max="6147" width="12.85546875" style="35" customWidth="1"/>
    <col min="6148" max="6151" width="12.85546875" style="35" bestFit="1" customWidth="1"/>
    <col min="6152" max="6152" width="14" style="35" bestFit="1" customWidth="1"/>
    <col min="6153" max="6157" width="12.85546875" style="35" bestFit="1" customWidth="1"/>
    <col min="6158" max="6158" width="14.42578125" style="35" bestFit="1" customWidth="1"/>
    <col min="6159" max="6400" width="9.140625" style="35"/>
    <col min="6401" max="6401" width="24.7109375" style="35" customWidth="1"/>
    <col min="6402" max="6403" width="12.85546875" style="35" customWidth="1"/>
    <col min="6404" max="6407" width="12.85546875" style="35" bestFit="1" customWidth="1"/>
    <col min="6408" max="6408" width="14" style="35" bestFit="1" customWidth="1"/>
    <col min="6409" max="6413" width="12.85546875" style="35" bestFit="1" customWidth="1"/>
    <col min="6414" max="6414" width="14.42578125" style="35" bestFit="1" customWidth="1"/>
    <col min="6415" max="6656" width="9.140625" style="35"/>
    <col min="6657" max="6657" width="24.7109375" style="35" customWidth="1"/>
    <col min="6658" max="6659" width="12.85546875" style="35" customWidth="1"/>
    <col min="6660" max="6663" width="12.85546875" style="35" bestFit="1" customWidth="1"/>
    <col min="6664" max="6664" width="14" style="35" bestFit="1" customWidth="1"/>
    <col min="6665" max="6669" width="12.85546875" style="35" bestFit="1" customWidth="1"/>
    <col min="6670" max="6670" width="14.42578125" style="35" bestFit="1" customWidth="1"/>
    <col min="6671" max="6912" width="9.140625" style="35"/>
    <col min="6913" max="6913" width="24.7109375" style="35" customWidth="1"/>
    <col min="6914" max="6915" width="12.85546875" style="35" customWidth="1"/>
    <col min="6916" max="6919" width="12.85546875" style="35" bestFit="1" customWidth="1"/>
    <col min="6920" max="6920" width="14" style="35" bestFit="1" customWidth="1"/>
    <col min="6921" max="6925" width="12.85546875" style="35" bestFit="1" customWidth="1"/>
    <col min="6926" max="6926" width="14.42578125" style="35" bestFit="1" customWidth="1"/>
    <col min="6927" max="7168" width="9.140625" style="35"/>
    <col min="7169" max="7169" width="24.7109375" style="35" customWidth="1"/>
    <col min="7170" max="7171" width="12.85546875" style="35" customWidth="1"/>
    <col min="7172" max="7175" width="12.85546875" style="35" bestFit="1" customWidth="1"/>
    <col min="7176" max="7176" width="14" style="35" bestFit="1" customWidth="1"/>
    <col min="7177" max="7181" width="12.85546875" style="35" bestFit="1" customWidth="1"/>
    <col min="7182" max="7182" width="14.42578125" style="35" bestFit="1" customWidth="1"/>
    <col min="7183" max="7424" width="9.140625" style="35"/>
    <col min="7425" max="7425" width="24.7109375" style="35" customWidth="1"/>
    <col min="7426" max="7427" width="12.85546875" style="35" customWidth="1"/>
    <col min="7428" max="7431" width="12.85546875" style="35" bestFit="1" customWidth="1"/>
    <col min="7432" max="7432" width="14" style="35" bestFit="1" customWidth="1"/>
    <col min="7433" max="7437" width="12.85546875" style="35" bestFit="1" customWidth="1"/>
    <col min="7438" max="7438" width="14.42578125" style="35" bestFit="1" customWidth="1"/>
    <col min="7439" max="7680" width="9.140625" style="35"/>
    <col min="7681" max="7681" width="24.7109375" style="35" customWidth="1"/>
    <col min="7682" max="7683" width="12.85546875" style="35" customWidth="1"/>
    <col min="7684" max="7687" width="12.85546875" style="35" bestFit="1" customWidth="1"/>
    <col min="7688" max="7688" width="14" style="35" bestFit="1" customWidth="1"/>
    <col min="7689" max="7693" width="12.85546875" style="35" bestFit="1" customWidth="1"/>
    <col min="7694" max="7694" width="14.42578125" style="35" bestFit="1" customWidth="1"/>
    <col min="7695" max="7936" width="9.140625" style="35"/>
    <col min="7937" max="7937" width="24.7109375" style="35" customWidth="1"/>
    <col min="7938" max="7939" width="12.85546875" style="35" customWidth="1"/>
    <col min="7940" max="7943" width="12.85546875" style="35" bestFit="1" customWidth="1"/>
    <col min="7944" max="7944" width="14" style="35" bestFit="1" customWidth="1"/>
    <col min="7945" max="7949" width="12.85546875" style="35" bestFit="1" customWidth="1"/>
    <col min="7950" max="7950" width="14.42578125" style="35" bestFit="1" customWidth="1"/>
    <col min="7951" max="8192" width="9.140625" style="35"/>
    <col min="8193" max="8193" width="24.7109375" style="35" customWidth="1"/>
    <col min="8194" max="8195" width="12.85546875" style="35" customWidth="1"/>
    <col min="8196" max="8199" width="12.85546875" style="35" bestFit="1" customWidth="1"/>
    <col min="8200" max="8200" width="14" style="35" bestFit="1" customWidth="1"/>
    <col min="8201" max="8205" width="12.85546875" style="35" bestFit="1" customWidth="1"/>
    <col min="8206" max="8206" width="14.42578125" style="35" bestFit="1" customWidth="1"/>
    <col min="8207" max="8448" width="9.140625" style="35"/>
    <col min="8449" max="8449" width="24.7109375" style="35" customWidth="1"/>
    <col min="8450" max="8451" width="12.85546875" style="35" customWidth="1"/>
    <col min="8452" max="8455" width="12.85546875" style="35" bestFit="1" customWidth="1"/>
    <col min="8456" max="8456" width="14" style="35" bestFit="1" customWidth="1"/>
    <col min="8457" max="8461" width="12.85546875" style="35" bestFit="1" customWidth="1"/>
    <col min="8462" max="8462" width="14.42578125" style="35" bestFit="1" customWidth="1"/>
    <col min="8463" max="8704" width="9.140625" style="35"/>
    <col min="8705" max="8705" width="24.7109375" style="35" customWidth="1"/>
    <col min="8706" max="8707" width="12.85546875" style="35" customWidth="1"/>
    <col min="8708" max="8711" width="12.85546875" style="35" bestFit="1" customWidth="1"/>
    <col min="8712" max="8712" width="14" style="35" bestFit="1" customWidth="1"/>
    <col min="8713" max="8717" width="12.85546875" style="35" bestFit="1" customWidth="1"/>
    <col min="8718" max="8718" width="14.42578125" style="35" bestFit="1" customWidth="1"/>
    <col min="8719" max="8960" width="9.140625" style="35"/>
    <col min="8961" max="8961" width="24.7109375" style="35" customWidth="1"/>
    <col min="8962" max="8963" width="12.85546875" style="35" customWidth="1"/>
    <col min="8964" max="8967" width="12.85546875" style="35" bestFit="1" customWidth="1"/>
    <col min="8968" max="8968" width="14" style="35" bestFit="1" customWidth="1"/>
    <col min="8969" max="8973" width="12.85546875" style="35" bestFit="1" customWidth="1"/>
    <col min="8974" max="8974" width="14.42578125" style="35" bestFit="1" customWidth="1"/>
    <col min="8975" max="9216" width="9.140625" style="35"/>
    <col min="9217" max="9217" width="24.7109375" style="35" customWidth="1"/>
    <col min="9218" max="9219" width="12.85546875" style="35" customWidth="1"/>
    <col min="9220" max="9223" width="12.85546875" style="35" bestFit="1" customWidth="1"/>
    <col min="9224" max="9224" width="14" style="35" bestFit="1" customWidth="1"/>
    <col min="9225" max="9229" width="12.85546875" style="35" bestFit="1" customWidth="1"/>
    <col min="9230" max="9230" width="14.42578125" style="35" bestFit="1" customWidth="1"/>
    <col min="9231" max="9472" width="9.140625" style="35"/>
    <col min="9473" max="9473" width="24.7109375" style="35" customWidth="1"/>
    <col min="9474" max="9475" width="12.85546875" style="35" customWidth="1"/>
    <col min="9476" max="9479" width="12.85546875" style="35" bestFit="1" customWidth="1"/>
    <col min="9480" max="9480" width="14" style="35" bestFit="1" customWidth="1"/>
    <col min="9481" max="9485" width="12.85546875" style="35" bestFit="1" customWidth="1"/>
    <col min="9486" max="9486" width="14.42578125" style="35" bestFit="1" customWidth="1"/>
    <col min="9487" max="9728" width="9.140625" style="35"/>
    <col min="9729" max="9729" width="24.7109375" style="35" customWidth="1"/>
    <col min="9730" max="9731" width="12.85546875" style="35" customWidth="1"/>
    <col min="9732" max="9735" width="12.85546875" style="35" bestFit="1" customWidth="1"/>
    <col min="9736" max="9736" width="14" style="35" bestFit="1" customWidth="1"/>
    <col min="9737" max="9741" width="12.85546875" style="35" bestFit="1" customWidth="1"/>
    <col min="9742" max="9742" width="14.42578125" style="35" bestFit="1" customWidth="1"/>
    <col min="9743" max="9984" width="9.140625" style="35"/>
    <col min="9985" max="9985" width="24.7109375" style="35" customWidth="1"/>
    <col min="9986" max="9987" width="12.85546875" style="35" customWidth="1"/>
    <col min="9988" max="9991" width="12.85546875" style="35" bestFit="1" customWidth="1"/>
    <col min="9992" max="9992" width="14" style="35" bestFit="1" customWidth="1"/>
    <col min="9993" max="9997" width="12.85546875" style="35" bestFit="1" customWidth="1"/>
    <col min="9998" max="9998" width="14.42578125" style="35" bestFit="1" customWidth="1"/>
    <col min="9999" max="10240" width="9.140625" style="35"/>
    <col min="10241" max="10241" width="24.7109375" style="35" customWidth="1"/>
    <col min="10242" max="10243" width="12.85546875" style="35" customWidth="1"/>
    <col min="10244" max="10247" width="12.85546875" style="35" bestFit="1" customWidth="1"/>
    <col min="10248" max="10248" width="14" style="35" bestFit="1" customWidth="1"/>
    <col min="10249" max="10253" width="12.85546875" style="35" bestFit="1" customWidth="1"/>
    <col min="10254" max="10254" width="14.42578125" style="35" bestFit="1" customWidth="1"/>
    <col min="10255" max="10496" width="9.140625" style="35"/>
    <col min="10497" max="10497" width="24.7109375" style="35" customWidth="1"/>
    <col min="10498" max="10499" width="12.85546875" style="35" customWidth="1"/>
    <col min="10500" max="10503" width="12.85546875" style="35" bestFit="1" customWidth="1"/>
    <col min="10504" max="10504" width="14" style="35" bestFit="1" customWidth="1"/>
    <col min="10505" max="10509" width="12.85546875" style="35" bestFit="1" customWidth="1"/>
    <col min="10510" max="10510" width="14.42578125" style="35" bestFit="1" customWidth="1"/>
    <col min="10511" max="10752" width="9.140625" style="35"/>
    <col min="10753" max="10753" width="24.7109375" style="35" customWidth="1"/>
    <col min="10754" max="10755" width="12.85546875" style="35" customWidth="1"/>
    <col min="10756" max="10759" width="12.85546875" style="35" bestFit="1" customWidth="1"/>
    <col min="10760" max="10760" width="14" style="35" bestFit="1" customWidth="1"/>
    <col min="10761" max="10765" width="12.85546875" style="35" bestFit="1" customWidth="1"/>
    <col min="10766" max="10766" width="14.42578125" style="35" bestFit="1" customWidth="1"/>
    <col min="10767" max="11008" width="9.140625" style="35"/>
    <col min="11009" max="11009" width="24.7109375" style="35" customWidth="1"/>
    <col min="11010" max="11011" width="12.85546875" style="35" customWidth="1"/>
    <col min="11012" max="11015" width="12.85546875" style="35" bestFit="1" customWidth="1"/>
    <col min="11016" max="11016" width="14" style="35" bestFit="1" customWidth="1"/>
    <col min="11017" max="11021" width="12.85546875" style="35" bestFit="1" customWidth="1"/>
    <col min="11022" max="11022" width="14.42578125" style="35" bestFit="1" customWidth="1"/>
    <col min="11023" max="11264" width="9.140625" style="35"/>
    <col min="11265" max="11265" width="24.7109375" style="35" customWidth="1"/>
    <col min="11266" max="11267" width="12.85546875" style="35" customWidth="1"/>
    <col min="11268" max="11271" width="12.85546875" style="35" bestFit="1" customWidth="1"/>
    <col min="11272" max="11272" width="14" style="35" bestFit="1" customWidth="1"/>
    <col min="11273" max="11277" width="12.85546875" style="35" bestFit="1" customWidth="1"/>
    <col min="11278" max="11278" width="14.42578125" style="35" bestFit="1" customWidth="1"/>
    <col min="11279" max="11520" width="9.140625" style="35"/>
    <col min="11521" max="11521" width="24.7109375" style="35" customWidth="1"/>
    <col min="11522" max="11523" width="12.85546875" style="35" customWidth="1"/>
    <col min="11524" max="11527" width="12.85546875" style="35" bestFit="1" customWidth="1"/>
    <col min="11528" max="11528" width="14" style="35" bestFit="1" customWidth="1"/>
    <col min="11529" max="11533" width="12.85546875" style="35" bestFit="1" customWidth="1"/>
    <col min="11534" max="11534" width="14.42578125" style="35" bestFit="1" customWidth="1"/>
    <col min="11535" max="11776" width="9.140625" style="35"/>
    <col min="11777" max="11777" width="24.7109375" style="35" customWidth="1"/>
    <col min="11778" max="11779" width="12.85546875" style="35" customWidth="1"/>
    <col min="11780" max="11783" width="12.85546875" style="35" bestFit="1" customWidth="1"/>
    <col min="11784" max="11784" width="14" style="35" bestFit="1" customWidth="1"/>
    <col min="11785" max="11789" width="12.85546875" style="35" bestFit="1" customWidth="1"/>
    <col min="11790" max="11790" width="14.42578125" style="35" bestFit="1" customWidth="1"/>
    <col min="11791" max="12032" width="9.140625" style="35"/>
    <col min="12033" max="12033" width="24.7109375" style="35" customWidth="1"/>
    <col min="12034" max="12035" width="12.85546875" style="35" customWidth="1"/>
    <col min="12036" max="12039" width="12.85546875" style="35" bestFit="1" customWidth="1"/>
    <col min="12040" max="12040" width="14" style="35" bestFit="1" customWidth="1"/>
    <col min="12041" max="12045" width="12.85546875" style="35" bestFit="1" customWidth="1"/>
    <col min="12046" max="12046" width="14.42578125" style="35" bestFit="1" customWidth="1"/>
    <col min="12047" max="12288" width="9.140625" style="35"/>
    <col min="12289" max="12289" width="24.7109375" style="35" customWidth="1"/>
    <col min="12290" max="12291" width="12.85546875" style="35" customWidth="1"/>
    <col min="12292" max="12295" width="12.85546875" style="35" bestFit="1" customWidth="1"/>
    <col min="12296" max="12296" width="14" style="35" bestFit="1" customWidth="1"/>
    <col min="12297" max="12301" width="12.85546875" style="35" bestFit="1" customWidth="1"/>
    <col min="12302" max="12302" width="14.42578125" style="35" bestFit="1" customWidth="1"/>
    <col min="12303" max="12544" width="9.140625" style="35"/>
    <col min="12545" max="12545" width="24.7109375" style="35" customWidth="1"/>
    <col min="12546" max="12547" width="12.85546875" style="35" customWidth="1"/>
    <col min="12548" max="12551" width="12.85546875" style="35" bestFit="1" customWidth="1"/>
    <col min="12552" max="12552" width="14" style="35" bestFit="1" customWidth="1"/>
    <col min="12553" max="12557" width="12.85546875" style="35" bestFit="1" customWidth="1"/>
    <col min="12558" max="12558" width="14.42578125" style="35" bestFit="1" customWidth="1"/>
    <col min="12559" max="12800" width="9.140625" style="35"/>
    <col min="12801" max="12801" width="24.7109375" style="35" customWidth="1"/>
    <col min="12802" max="12803" width="12.85546875" style="35" customWidth="1"/>
    <col min="12804" max="12807" width="12.85546875" style="35" bestFit="1" customWidth="1"/>
    <col min="12808" max="12808" width="14" style="35" bestFit="1" customWidth="1"/>
    <col min="12809" max="12813" width="12.85546875" style="35" bestFit="1" customWidth="1"/>
    <col min="12814" max="12814" width="14.42578125" style="35" bestFit="1" customWidth="1"/>
    <col min="12815" max="13056" width="9.140625" style="35"/>
    <col min="13057" max="13057" width="24.7109375" style="35" customWidth="1"/>
    <col min="13058" max="13059" width="12.85546875" style="35" customWidth="1"/>
    <col min="13060" max="13063" width="12.85546875" style="35" bestFit="1" customWidth="1"/>
    <col min="13064" max="13064" width="14" style="35" bestFit="1" customWidth="1"/>
    <col min="13065" max="13069" width="12.85546875" style="35" bestFit="1" customWidth="1"/>
    <col min="13070" max="13070" width="14.42578125" style="35" bestFit="1" customWidth="1"/>
    <col min="13071" max="13312" width="9.140625" style="35"/>
    <col min="13313" max="13313" width="24.7109375" style="35" customWidth="1"/>
    <col min="13314" max="13315" width="12.85546875" style="35" customWidth="1"/>
    <col min="13316" max="13319" width="12.85546875" style="35" bestFit="1" customWidth="1"/>
    <col min="13320" max="13320" width="14" style="35" bestFit="1" customWidth="1"/>
    <col min="13321" max="13325" width="12.85546875" style="35" bestFit="1" customWidth="1"/>
    <col min="13326" max="13326" width="14.42578125" style="35" bestFit="1" customWidth="1"/>
    <col min="13327" max="13568" width="9.140625" style="35"/>
    <col min="13569" max="13569" width="24.7109375" style="35" customWidth="1"/>
    <col min="13570" max="13571" width="12.85546875" style="35" customWidth="1"/>
    <col min="13572" max="13575" width="12.85546875" style="35" bestFit="1" customWidth="1"/>
    <col min="13576" max="13576" width="14" style="35" bestFit="1" customWidth="1"/>
    <col min="13577" max="13581" width="12.85546875" style="35" bestFit="1" customWidth="1"/>
    <col min="13582" max="13582" width="14.42578125" style="35" bestFit="1" customWidth="1"/>
    <col min="13583" max="13824" width="9.140625" style="35"/>
    <col min="13825" max="13825" width="24.7109375" style="35" customWidth="1"/>
    <col min="13826" max="13827" width="12.85546875" style="35" customWidth="1"/>
    <col min="13828" max="13831" width="12.85546875" style="35" bestFit="1" customWidth="1"/>
    <col min="13832" max="13832" width="14" style="35" bestFit="1" customWidth="1"/>
    <col min="13833" max="13837" width="12.85546875" style="35" bestFit="1" customWidth="1"/>
    <col min="13838" max="13838" width="14.42578125" style="35" bestFit="1" customWidth="1"/>
    <col min="13839" max="14080" width="9.140625" style="35"/>
    <col min="14081" max="14081" width="24.7109375" style="35" customWidth="1"/>
    <col min="14082" max="14083" width="12.85546875" style="35" customWidth="1"/>
    <col min="14084" max="14087" width="12.85546875" style="35" bestFit="1" customWidth="1"/>
    <col min="14088" max="14088" width="14" style="35" bestFit="1" customWidth="1"/>
    <col min="14089" max="14093" width="12.85546875" style="35" bestFit="1" customWidth="1"/>
    <col min="14094" max="14094" width="14.42578125" style="35" bestFit="1" customWidth="1"/>
    <col min="14095" max="14336" width="9.140625" style="35"/>
    <col min="14337" max="14337" width="24.7109375" style="35" customWidth="1"/>
    <col min="14338" max="14339" width="12.85546875" style="35" customWidth="1"/>
    <col min="14340" max="14343" width="12.85546875" style="35" bestFit="1" customWidth="1"/>
    <col min="14344" max="14344" width="14" style="35" bestFit="1" customWidth="1"/>
    <col min="14345" max="14349" width="12.85546875" style="35" bestFit="1" customWidth="1"/>
    <col min="14350" max="14350" width="14.42578125" style="35" bestFit="1" customWidth="1"/>
    <col min="14351" max="14592" width="9.140625" style="35"/>
    <col min="14593" max="14593" width="24.7109375" style="35" customWidth="1"/>
    <col min="14594" max="14595" width="12.85546875" style="35" customWidth="1"/>
    <col min="14596" max="14599" width="12.85546875" style="35" bestFit="1" customWidth="1"/>
    <col min="14600" max="14600" width="14" style="35" bestFit="1" customWidth="1"/>
    <col min="14601" max="14605" width="12.85546875" style="35" bestFit="1" customWidth="1"/>
    <col min="14606" max="14606" width="14.42578125" style="35" bestFit="1" customWidth="1"/>
    <col min="14607" max="14848" width="9.140625" style="35"/>
    <col min="14849" max="14849" width="24.7109375" style="35" customWidth="1"/>
    <col min="14850" max="14851" width="12.85546875" style="35" customWidth="1"/>
    <col min="14852" max="14855" width="12.85546875" style="35" bestFit="1" customWidth="1"/>
    <col min="14856" max="14856" width="14" style="35" bestFit="1" customWidth="1"/>
    <col min="14857" max="14861" width="12.85546875" style="35" bestFit="1" customWidth="1"/>
    <col min="14862" max="14862" width="14.42578125" style="35" bestFit="1" customWidth="1"/>
    <col min="14863" max="15104" width="9.140625" style="35"/>
    <col min="15105" max="15105" width="24.7109375" style="35" customWidth="1"/>
    <col min="15106" max="15107" width="12.85546875" style="35" customWidth="1"/>
    <col min="15108" max="15111" width="12.85546875" style="35" bestFit="1" customWidth="1"/>
    <col min="15112" max="15112" width="14" style="35" bestFit="1" customWidth="1"/>
    <col min="15113" max="15117" width="12.85546875" style="35" bestFit="1" customWidth="1"/>
    <col min="15118" max="15118" width="14.42578125" style="35" bestFit="1" customWidth="1"/>
    <col min="15119" max="15360" width="9.140625" style="35"/>
    <col min="15361" max="15361" width="24.7109375" style="35" customWidth="1"/>
    <col min="15362" max="15363" width="12.85546875" style="35" customWidth="1"/>
    <col min="15364" max="15367" width="12.85546875" style="35" bestFit="1" customWidth="1"/>
    <col min="15368" max="15368" width="14" style="35" bestFit="1" customWidth="1"/>
    <col min="15369" max="15373" width="12.85546875" style="35" bestFit="1" customWidth="1"/>
    <col min="15374" max="15374" width="14.42578125" style="35" bestFit="1" customWidth="1"/>
    <col min="15375" max="15616" width="9.140625" style="35"/>
    <col min="15617" max="15617" width="24.7109375" style="35" customWidth="1"/>
    <col min="15618" max="15619" width="12.85546875" style="35" customWidth="1"/>
    <col min="15620" max="15623" width="12.85546875" style="35" bestFit="1" customWidth="1"/>
    <col min="15624" max="15624" width="14" style="35" bestFit="1" customWidth="1"/>
    <col min="15625" max="15629" width="12.85546875" style="35" bestFit="1" customWidth="1"/>
    <col min="15630" max="15630" width="14.42578125" style="35" bestFit="1" customWidth="1"/>
    <col min="15631" max="15872" width="9.140625" style="35"/>
    <col min="15873" max="15873" width="24.7109375" style="35" customWidth="1"/>
    <col min="15874" max="15875" width="12.85546875" style="35" customWidth="1"/>
    <col min="15876" max="15879" width="12.85546875" style="35" bestFit="1" customWidth="1"/>
    <col min="15880" max="15880" width="14" style="35" bestFit="1" customWidth="1"/>
    <col min="15881" max="15885" width="12.85546875" style="35" bestFit="1" customWidth="1"/>
    <col min="15886" max="15886" width="14.42578125" style="35" bestFit="1" customWidth="1"/>
    <col min="15887" max="16128" width="9.140625" style="35"/>
    <col min="16129" max="16129" width="24.7109375" style="35" customWidth="1"/>
    <col min="16130" max="16131" width="12.85546875" style="35" customWidth="1"/>
    <col min="16132" max="16135" width="12.85546875" style="35" bestFit="1" customWidth="1"/>
    <col min="16136" max="16136" width="14" style="35" bestFit="1" customWidth="1"/>
    <col min="16137" max="16141" width="12.85546875" style="35" bestFit="1" customWidth="1"/>
    <col min="16142" max="16142" width="14.42578125" style="35" bestFit="1" customWidth="1"/>
    <col min="16143" max="16384" width="9.140625" style="35"/>
  </cols>
  <sheetData>
    <row r="2" spans="1:14" ht="18">
      <c r="A2" s="34" t="s">
        <v>260</v>
      </c>
    </row>
    <row r="4" spans="1:14"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row>
    <row r="5" spans="1:14" ht="14.25">
      <c r="A5" s="38"/>
      <c r="B5" s="38"/>
      <c r="C5" s="38"/>
      <c r="D5" s="38"/>
      <c r="E5" s="38"/>
      <c r="F5" s="38"/>
      <c r="G5" s="38"/>
      <c r="H5" s="38"/>
      <c r="I5" s="38"/>
      <c r="J5" s="38"/>
      <c r="K5" s="38"/>
      <c r="L5" s="38"/>
      <c r="M5" s="38"/>
      <c r="N5" s="38"/>
    </row>
    <row r="6" spans="1:14" ht="14.25">
      <c r="A6" s="38" t="s">
        <v>10</v>
      </c>
      <c r="B6" s="21">
        <v>3907.28</v>
      </c>
      <c r="C6" s="21">
        <v>11706.68</v>
      </c>
      <c r="D6" s="39">
        <v>6037.73</v>
      </c>
      <c r="E6" s="39">
        <v>6635.07</v>
      </c>
      <c r="F6" s="26"/>
      <c r="G6" s="39"/>
      <c r="H6" s="21"/>
      <c r="I6" s="39"/>
      <c r="J6" s="64"/>
      <c r="K6" s="39"/>
      <c r="L6" s="21"/>
      <c r="M6" s="21"/>
      <c r="N6" s="39">
        <f t="shared" ref="N6:N22" si="0">SUM(B6:M6)</f>
        <v>28286.760000000002</v>
      </c>
    </row>
    <row r="7" spans="1:14" ht="14.25">
      <c r="A7" s="38" t="s">
        <v>11</v>
      </c>
      <c r="B7" s="21">
        <v>1766.92</v>
      </c>
      <c r="C7" s="21">
        <v>5293.9</v>
      </c>
      <c r="D7" s="39">
        <v>2730.33</v>
      </c>
      <c r="E7" s="39">
        <v>3000.46</v>
      </c>
      <c r="F7" s="26"/>
      <c r="G7" s="39"/>
      <c r="H7" s="21"/>
      <c r="I7" s="39"/>
      <c r="J7" s="64"/>
      <c r="K7" s="39"/>
      <c r="L7" s="21"/>
      <c r="M7" s="21"/>
      <c r="N7" s="39">
        <f t="shared" si="0"/>
        <v>12791.61</v>
      </c>
    </row>
    <row r="8" spans="1:14" ht="14.25">
      <c r="A8" s="38" t="s">
        <v>12</v>
      </c>
      <c r="B8" s="21">
        <v>155114.42000000001</v>
      </c>
      <c r="C8" s="21">
        <v>464741.65</v>
      </c>
      <c r="D8" s="39">
        <v>239690.74</v>
      </c>
      <c r="E8" s="39">
        <v>263404.75</v>
      </c>
      <c r="F8" s="26"/>
      <c r="G8" s="39"/>
      <c r="H8" s="21"/>
      <c r="I8" s="39"/>
      <c r="J8" s="64"/>
      <c r="K8" s="39"/>
      <c r="L8" s="21"/>
      <c r="M8" s="21"/>
      <c r="N8" s="39">
        <f t="shared" si="0"/>
        <v>1122951.56</v>
      </c>
    </row>
    <row r="9" spans="1:14" ht="14.25">
      <c r="A9" s="38" t="s">
        <v>13</v>
      </c>
      <c r="B9" s="21">
        <v>3617.54</v>
      </c>
      <c r="C9" s="21">
        <v>10838.58</v>
      </c>
      <c r="D9" s="39">
        <v>5590</v>
      </c>
      <c r="E9" s="39">
        <v>6143.05</v>
      </c>
      <c r="F9" s="26"/>
      <c r="G9" s="39"/>
      <c r="H9" s="21"/>
      <c r="I9" s="39"/>
      <c r="J9" s="64"/>
      <c r="K9" s="39"/>
      <c r="L9" s="21"/>
      <c r="M9" s="21"/>
      <c r="N9" s="39">
        <f t="shared" si="0"/>
        <v>26189.17</v>
      </c>
    </row>
    <row r="10" spans="1:14" ht="14.25">
      <c r="A10" s="38" t="s">
        <v>14</v>
      </c>
      <c r="B10" s="21">
        <v>3759.65</v>
      </c>
      <c r="C10" s="21">
        <v>11264.37</v>
      </c>
      <c r="D10" s="39">
        <v>5809.61</v>
      </c>
      <c r="E10" s="39">
        <v>6384.38</v>
      </c>
      <c r="F10" s="26"/>
      <c r="G10" s="39"/>
      <c r="H10" s="21"/>
      <c r="I10" s="39"/>
      <c r="J10" s="64"/>
      <c r="K10" s="39"/>
      <c r="L10" s="21"/>
      <c r="M10" s="21"/>
      <c r="N10" s="39">
        <f t="shared" si="0"/>
        <v>27218.010000000002</v>
      </c>
    </row>
    <row r="11" spans="1:14" ht="14.25">
      <c r="A11" s="38" t="s">
        <v>15</v>
      </c>
      <c r="B11" s="21">
        <v>70.41</v>
      </c>
      <c r="C11" s="21">
        <v>210.96</v>
      </c>
      <c r="D11" s="39">
        <v>108.8</v>
      </c>
      <c r="E11" s="39">
        <v>119.56</v>
      </c>
      <c r="F11" s="26"/>
      <c r="G11" s="39"/>
      <c r="H11" s="21"/>
      <c r="I11" s="39"/>
      <c r="J11" s="64"/>
      <c r="K11" s="39"/>
      <c r="L11" s="21"/>
      <c r="M11" s="21"/>
      <c r="N11" s="39">
        <f t="shared" si="0"/>
        <v>509.73</v>
      </c>
    </row>
    <row r="12" spans="1:14" ht="14.25">
      <c r="A12" s="38" t="s">
        <v>16</v>
      </c>
      <c r="B12" s="21">
        <v>120.07</v>
      </c>
      <c r="C12" s="21">
        <v>359.75</v>
      </c>
      <c r="D12" s="39">
        <v>185.54</v>
      </c>
      <c r="E12" s="39">
        <v>203.9</v>
      </c>
      <c r="F12" s="26"/>
      <c r="G12" s="39"/>
      <c r="H12" s="21"/>
      <c r="I12" s="39"/>
      <c r="J12" s="64"/>
      <c r="K12" s="39"/>
      <c r="L12" s="21"/>
      <c r="M12" s="21"/>
      <c r="N12" s="39">
        <f t="shared" si="0"/>
        <v>869.26</v>
      </c>
    </row>
    <row r="13" spans="1:14" ht="14.25">
      <c r="A13" s="38" t="s">
        <v>17</v>
      </c>
      <c r="B13" s="21">
        <v>1154.1099999999999</v>
      </c>
      <c r="C13" s="21">
        <v>3457.85</v>
      </c>
      <c r="D13" s="39">
        <v>1783.39</v>
      </c>
      <c r="E13" s="39">
        <v>1959.83</v>
      </c>
      <c r="F13" s="26"/>
      <c r="G13" s="39"/>
      <c r="H13" s="21"/>
      <c r="I13" s="39"/>
      <c r="J13" s="64"/>
      <c r="K13" s="39"/>
      <c r="L13" s="21"/>
      <c r="M13" s="21"/>
      <c r="N13" s="39">
        <f t="shared" si="0"/>
        <v>8355.18</v>
      </c>
    </row>
    <row r="14" spans="1:14" ht="14.25">
      <c r="A14" s="38" t="s">
        <v>18</v>
      </c>
      <c r="B14" s="21">
        <v>405.54</v>
      </c>
      <c r="C14" s="21">
        <v>1215.03</v>
      </c>
      <c r="D14" s="39">
        <v>626.65</v>
      </c>
      <c r="E14" s="39">
        <v>688.65</v>
      </c>
      <c r="F14" s="26"/>
      <c r="G14" s="39"/>
      <c r="H14" s="21"/>
      <c r="I14" s="39"/>
      <c r="J14" s="64"/>
      <c r="K14" s="39"/>
      <c r="L14" s="21"/>
      <c r="M14" s="21"/>
      <c r="N14" s="39">
        <f t="shared" si="0"/>
        <v>2935.87</v>
      </c>
    </row>
    <row r="15" spans="1:14" ht="14.25">
      <c r="A15" s="38" t="s">
        <v>19</v>
      </c>
      <c r="B15" s="21">
        <v>306.66000000000003</v>
      </c>
      <c r="C15" s="21">
        <v>918.8</v>
      </c>
      <c r="D15" s="39">
        <v>473.87</v>
      </c>
      <c r="E15" s="39">
        <v>520.76</v>
      </c>
      <c r="F15" s="26"/>
      <c r="G15" s="39"/>
      <c r="H15" s="21"/>
      <c r="I15" s="39"/>
      <c r="J15" s="64"/>
      <c r="K15" s="39"/>
      <c r="L15" s="21"/>
      <c r="M15" s="21"/>
      <c r="N15" s="39">
        <f t="shared" si="0"/>
        <v>2220.09</v>
      </c>
    </row>
    <row r="16" spans="1:14" ht="14.25">
      <c r="A16" s="38" t="s">
        <v>20</v>
      </c>
      <c r="B16" s="21">
        <v>4221.72</v>
      </c>
      <c r="C16" s="21">
        <v>12648.8</v>
      </c>
      <c r="D16" s="39">
        <v>6523.62</v>
      </c>
      <c r="E16" s="39">
        <v>7169.04</v>
      </c>
      <c r="F16" s="26"/>
      <c r="G16" s="39"/>
      <c r="H16" s="21"/>
      <c r="I16" s="39"/>
      <c r="J16" s="64"/>
      <c r="K16" s="39"/>
      <c r="L16" s="21"/>
      <c r="M16" s="21"/>
      <c r="N16" s="39">
        <f t="shared" si="0"/>
        <v>30563.18</v>
      </c>
    </row>
    <row r="17" spans="1:14" ht="14.25">
      <c r="A17" s="38" t="s">
        <v>21</v>
      </c>
      <c r="B17" s="21">
        <v>309.26</v>
      </c>
      <c r="C17" s="21">
        <v>926.57</v>
      </c>
      <c r="D17" s="39">
        <v>477.88</v>
      </c>
      <c r="E17" s="39">
        <v>525.16</v>
      </c>
      <c r="F17" s="26"/>
      <c r="G17" s="39"/>
      <c r="H17" s="21"/>
      <c r="I17" s="39"/>
      <c r="J17" s="64"/>
      <c r="K17" s="39"/>
      <c r="L17" s="21"/>
      <c r="M17" s="21"/>
      <c r="N17" s="39">
        <f t="shared" si="0"/>
        <v>2238.87</v>
      </c>
    </row>
    <row r="18" spans="1:14" ht="14.25">
      <c r="A18" s="38" t="s">
        <v>22</v>
      </c>
      <c r="B18" s="21">
        <v>3358.52</v>
      </c>
      <c r="C18" s="21">
        <v>10062.549999999999</v>
      </c>
      <c r="D18" s="39">
        <v>5189.76</v>
      </c>
      <c r="E18" s="39">
        <v>5703.22</v>
      </c>
      <c r="F18" s="26"/>
      <c r="G18" s="39"/>
      <c r="H18" s="21"/>
      <c r="I18" s="39"/>
      <c r="J18" s="64"/>
      <c r="K18" s="39"/>
      <c r="L18" s="21"/>
      <c r="M18" s="21"/>
      <c r="N18" s="39">
        <f t="shared" si="0"/>
        <v>24314.050000000003</v>
      </c>
    </row>
    <row r="19" spans="1:14" ht="14.25">
      <c r="A19" s="38" t="s">
        <v>23</v>
      </c>
      <c r="B19" s="21">
        <v>465.77</v>
      </c>
      <c r="C19" s="21">
        <v>1395.49</v>
      </c>
      <c r="D19" s="39">
        <v>719.73</v>
      </c>
      <c r="E19" s="39">
        <v>790.93</v>
      </c>
      <c r="F19" s="26"/>
      <c r="G19" s="39"/>
      <c r="H19" s="21"/>
      <c r="I19" s="39"/>
      <c r="J19" s="64"/>
      <c r="K19" s="39"/>
      <c r="L19" s="21"/>
      <c r="M19" s="21"/>
      <c r="N19" s="39">
        <f t="shared" si="0"/>
        <v>3371.9199999999996</v>
      </c>
    </row>
    <row r="20" spans="1:14" ht="14.25">
      <c r="A20" s="38" t="s">
        <v>24</v>
      </c>
      <c r="B20" s="21">
        <v>288.95999999999998</v>
      </c>
      <c r="C20" s="21">
        <v>865.77</v>
      </c>
      <c r="D20" s="39">
        <v>446.52</v>
      </c>
      <c r="E20" s="39">
        <v>490.7</v>
      </c>
      <c r="F20" s="26"/>
      <c r="G20" s="39"/>
      <c r="H20" s="21"/>
      <c r="I20" s="39"/>
      <c r="J20" s="64"/>
      <c r="K20" s="39"/>
      <c r="L20" s="21"/>
      <c r="M20" s="21"/>
      <c r="N20" s="39">
        <f t="shared" si="0"/>
        <v>2091.9499999999998</v>
      </c>
    </row>
    <row r="21" spans="1:14" ht="14.25">
      <c r="A21" s="38" t="s">
        <v>25</v>
      </c>
      <c r="B21" s="21">
        <v>33315.15</v>
      </c>
      <c r="C21" s="21">
        <v>99816.24</v>
      </c>
      <c r="D21" s="39">
        <v>51480.27</v>
      </c>
      <c r="E21" s="39">
        <v>56573.52</v>
      </c>
      <c r="F21" s="26"/>
      <c r="G21" s="39"/>
      <c r="H21" s="21"/>
      <c r="I21" s="39"/>
      <c r="J21" s="64"/>
      <c r="K21" s="39"/>
      <c r="L21" s="21"/>
      <c r="M21" s="21"/>
      <c r="N21" s="39">
        <f t="shared" si="0"/>
        <v>241185.18</v>
      </c>
    </row>
    <row r="22" spans="1:14" ht="14.25">
      <c r="A22" s="38" t="s">
        <v>26</v>
      </c>
      <c r="B22" s="33">
        <v>661.89</v>
      </c>
      <c r="C22" s="33">
        <v>1983.1</v>
      </c>
      <c r="D22" s="39">
        <v>1022.78</v>
      </c>
      <c r="E22" s="39">
        <v>1123.97</v>
      </c>
      <c r="F22" s="65"/>
      <c r="G22" s="39"/>
      <c r="H22" s="33"/>
      <c r="I22" s="39"/>
      <c r="J22" s="39"/>
      <c r="K22" s="39"/>
      <c r="L22" s="33"/>
      <c r="M22" s="33"/>
      <c r="N22" s="39">
        <f t="shared" si="0"/>
        <v>4791.74</v>
      </c>
    </row>
    <row r="23" spans="1:14" ht="14.25">
      <c r="A23" s="38"/>
      <c r="B23" s="39"/>
      <c r="C23" s="39"/>
      <c r="D23" s="39"/>
      <c r="E23" s="39"/>
      <c r="F23" s="39"/>
      <c r="G23" s="39"/>
      <c r="H23" s="39"/>
      <c r="I23" s="39"/>
      <c r="J23" s="66"/>
      <c r="K23" s="39"/>
      <c r="L23" s="39"/>
      <c r="M23" s="39"/>
      <c r="N23" s="39"/>
    </row>
    <row r="24" spans="1:14" ht="14.25">
      <c r="A24" s="38" t="s">
        <v>9</v>
      </c>
      <c r="B24" s="42">
        <f t="shared" ref="B24:M24" si="1">SUM(B6:B23)</f>
        <v>212843.87000000002</v>
      </c>
      <c r="C24" s="42">
        <f t="shared" si="1"/>
        <v>637706.09000000008</v>
      </c>
      <c r="D24" s="42">
        <f t="shared" si="1"/>
        <v>328897.22000000003</v>
      </c>
      <c r="E24" s="42">
        <f t="shared" si="1"/>
        <v>361436.95</v>
      </c>
      <c r="F24" s="42">
        <f t="shared" si="1"/>
        <v>0</v>
      </c>
      <c r="G24" s="42">
        <f t="shared" si="1"/>
        <v>0</v>
      </c>
      <c r="H24" s="42">
        <f t="shared" si="1"/>
        <v>0</v>
      </c>
      <c r="I24" s="42">
        <f t="shared" si="1"/>
        <v>0</v>
      </c>
      <c r="J24" s="42">
        <f t="shared" si="1"/>
        <v>0</v>
      </c>
      <c r="K24" s="42">
        <f t="shared" si="1"/>
        <v>0</v>
      </c>
      <c r="L24" s="42">
        <f t="shared" si="1"/>
        <v>0</v>
      </c>
      <c r="M24" s="42">
        <f t="shared" si="1"/>
        <v>0</v>
      </c>
      <c r="N24" s="42">
        <f>SUM(N6:N22)</f>
        <v>1540884.1300000001</v>
      </c>
    </row>
    <row r="25" spans="1:14" ht="14.25">
      <c r="A25" s="38"/>
      <c r="B25" s="53"/>
      <c r="C25" s="53"/>
      <c r="D25" s="53"/>
      <c r="E25" s="53"/>
      <c r="F25" s="53"/>
      <c r="G25" s="53"/>
      <c r="H25" s="53"/>
      <c r="I25" s="53"/>
      <c r="J25" s="53" t="s">
        <v>76</v>
      </c>
      <c r="K25" s="53" t="s">
        <v>76</v>
      </c>
      <c r="L25" s="53"/>
      <c r="M25" s="53"/>
      <c r="N25" s="39"/>
    </row>
    <row r="26" spans="1:14" ht="14.25">
      <c r="A26" s="38" t="s">
        <v>52</v>
      </c>
      <c r="B26" s="67">
        <f>2436792.27+11395.03+8367.28</f>
        <v>2456554.5799999996</v>
      </c>
      <c r="C26" s="67">
        <v>7310780.5700000003</v>
      </c>
      <c r="D26" s="67">
        <v>3730299.26</v>
      </c>
      <c r="E26" s="127">
        <v>3871355.76</v>
      </c>
      <c r="F26" s="67"/>
      <c r="G26" s="67"/>
      <c r="H26" s="67"/>
      <c r="I26" s="67"/>
      <c r="J26" s="67"/>
      <c r="K26" s="67"/>
      <c r="L26" s="67"/>
      <c r="M26" s="67"/>
      <c r="N26" s="39">
        <f>SUM(B26:M26)</f>
        <v>17368990.170000002</v>
      </c>
    </row>
    <row r="27" spans="1:14" ht="14.25">
      <c r="A27" s="38" t="s">
        <v>53</v>
      </c>
      <c r="B27" s="67">
        <v>63855.56</v>
      </c>
      <c r="C27" s="67">
        <v>195997.81</v>
      </c>
      <c r="D27" s="67">
        <v>98689.09</v>
      </c>
      <c r="E27" s="127">
        <v>108456.4</v>
      </c>
      <c r="F27" s="67"/>
      <c r="G27" s="67"/>
      <c r="H27" s="67"/>
      <c r="I27" s="67"/>
      <c r="J27" s="67"/>
      <c r="K27" s="67"/>
      <c r="L27" s="67"/>
      <c r="M27" s="67"/>
      <c r="N27" s="39">
        <f>SUM(B27:M27)</f>
        <v>466998.86</v>
      </c>
    </row>
    <row r="28" spans="1:14" ht="14.25">
      <c r="A28" s="38"/>
      <c r="B28" s="38"/>
      <c r="C28" s="38"/>
      <c r="D28" s="38"/>
      <c r="E28" s="38"/>
      <c r="F28" s="38"/>
      <c r="G28" s="38"/>
      <c r="H28" s="38"/>
      <c r="I28" s="38"/>
      <c r="J28" s="38"/>
      <c r="K28" s="38"/>
      <c r="L28" s="38"/>
      <c r="M28" s="38"/>
      <c r="N28" s="39"/>
    </row>
    <row r="29" spans="1:14" ht="15" thickBot="1">
      <c r="A29" s="38" t="s">
        <v>54</v>
      </c>
      <c r="B29" s="55">
        <f>SUM(B24:B27)</f>
        <v>2733254.01</v>
      </c>
      <c r="C29" s="55">
        <f t="shared" ref="C29:N29" si="2">SUM(C24:C27)</f>
        <v>8144484.4699999997</v>
      </c>
      <c r="D29" s="55">
        <f t="shared" si="2"/>
        <v>4157885.57</v>
      </c>
      <c r="E29" s="55">
        <f t="shared" si="2"/>
        <v>4341249.1100000003</v>
      </c>
      <c r="F29" s="55">
        <f t="shared" si="2"/>
        <v>0</v>
      </c>
      <c r="G29" s="55">
        <f>SUM(G24:G27)</f>
        <v>0</v>
      </c>
      <c r="H29" s="55">
        <f t="shared" si="2"/>
        <v>0</v>
      </c>
      <c r="I29" s="55">
        <f t="shared" si="2"/>
        <v>0</v>
      </c>
      <c r="J29" s="55">
        <f t="shared" si="2"/>
        <v>0</v>
      </c>
      <c r="K29" s="55">
        <f t="shared" si="2"/>
        <v>0</v>
      </c>
      <c r="L29" s="55">
        <f t="shared" si="2"/>
        <v>0</v>
      </c>
      <c r="M29" s="55">
        <f t="shared" si="2"/>
        <v>0</v>
      </c>
      <c r="N29" s="55">
        <f t="shared" si="2"/>
        <v>19376873.16</v>
      </c>
    </row>
    <row r="30" spans="1:14" ht="15" thickTop="1">
      <c r="A30" s="38"/>
      <c r="B30" s="38"/>
      <c r="C30" s="38"/>
      <c r="D30" s="38"/>
      <c r="E30" s="38"/>
      <c r="F30" s="38"/>
      <c r="G30" s="38"/>
      <c r="H30" s="38"/>
      <c r="I30" s="38"/>
      <c r="J30" s="38"/>
      <c r="K30" s="38"/>
      <c r="L30" s="38"/>
      <c r="M30" s="38"/>
      <c r="N30" s="39"/>
    </row>
    <row r="31" spans="1:14" ht="14.25">
      <c r="A31" s="38" t="s">
        <v>55</v>
      </c>
      <c r="B31" s="39">
        <v>11395.03</v>
      </c>
      <c r="C31" s="39">
        <v>14362.07</v>
      </c>
      <c r="D31" s="39">
        <v>2777.92</v>
      </c>
      <c r="E31" s="39">
        <v>3617.5</v>
      </c>
      <c r="F31" s="39"/>
      <c r="G31" s="39"/>
      <c r="H31" s="39"/>
      <c r="I31" s="39"/>
      <c r="J31" s="39"/>
      <c r="K31" s="39"/>
      <c r="L31" s="39"/>
      <c r="M31" s="39"/>
      <c r="N31" s="39">
        <f t="shared" ref="N31:N37" si="3">SUM(B31:M31)</f>
        <v>32152.519999999997</v>
      </c>
    </row>
    <row r="32" spans="1:14" ht="14.25">
      <c r="A32" s="38"/>
      <c r="B32" s="39"/>
      <c r="C32" s="39"/>
      <c r="D32" s="39"/>
      <c r="E32" s="39"/>
      <c r="F32" s="39"/>
      <c r="G32" s="39"/>
      <c r="H32" s="39"/>
      <c r="I32" s="39"/>
      <c r="J32" s="39"/>
      <c r="K32" s="39"/>
      <c r="L32" s="39"/>
      <c r="M32" s="39"/>
      <c r="N32" s="39"/>
    </row>
    <row r="33" spans="1:14" ht="15">
      <c r="A33" s="38" t="s">
        <v>268</v>
      </c>
      <c r="B33" s="38"/>
      <c r="C33" s="38"/>
      <c r="D33" s="38"/>
      <c r="E33" s="38"/>
      <c r="F33" s="38"/>
      <c r="G33" s="38"/>
      <c r="H33" s="38"/>
      <c r="I33" s="38"/>
      <c r="J33" s="38"/>
      <c r="K33" s="38"/>
      <c r="L33" s="38"/>
      <c r="M33" s="38"/>
      <c r="N33" s="39"/>
    </row>
    <row r="34" spans="1:14" ht="14.25">
      <c r="A34" s="38" t="s">
        <v>255</v>
      </c>
      <c r="B34" s="103">
        <v>575040.74</v>
      </c>
      <c r="C34" s="59">
        <v>768600.81</v>
      </c>
      <c r="D34" s="59">
        <v>911757.95</v>
      </c>
      <c r="E34" s="59">
        <v>715934.91</v>
      </c>
      <c r="F34" s="59"/>
      <c r="G34" s="59"/>
      <c r="H34" s="59"/>
      <c r="I34" s="59"/>
      <c r="J34" s="59"/>
      <c r="K34" s="59"/>
      <c r="L34" s="59"/>
      <c r="M34" s="54"/>
      <c r="N34" s="39">
        <f>SUM(B34:M34)</f>
        <v>2971334.41</v>
      </c>
    </row>
    <row r="35" spans="1:14" ht="14.25">
      <c r="A35" s="38" t="s">
        <v>71</v>
      </c>
      <c r="B35" s="103">
        <v>73614.16</v>
      </c>
      <c r="C35" s="59">
        <v>613329.52</v>
      </c>
      <c r="D35" s="59">
        <v>598065.57999999996</v>
      </c>
      <c r="E35" s="59">
        <v>726699.86</v>
      </c>
      <c r="F35" s="59"/>
      <c r="G35" s="59"/>
      <c r="H35" s="59"/>
      <c r="I35" s="59"/>
      <c r="J35" s="59"/>
      <c r="K35" s="59"/>
      <c r="L35" s="59"/>
      <c r="M35" s="59"/>
      <c r="N35" s="39">
        <f t="shared" si="3"/>
        <v>2011709.12</v>
      </c>
    </row>
    <row r="36" spans="1:14" ht="14.25">
      <c r="A36" s="38" t="s">
        <v>72</v>
      </c>
      <c r="B36" s="103">
        <v>417459.25</v>
      </c>
      <c r="C36" s="59">
        <v>264037.36</v>
      </c>
      <c r="D36" s="59">
        <v>243625.77</v>
      </c>
      <c r="E36" s="59">
        <v>279668.36</v>
      </c>
      <c r="F36" s="59"/>
      <c r="G36" s="59"/>
      <c r="H36" s="59"/>
      <c r="I36" s="59"/>
      <c r="J36" s="59"/>
      <c r="K36" s="59"/>
      <c r="L36" s="59"/>
      <c r="M36" s="59"/>
      <c r="N36" s="39">
        <f t="shared" si="3"/>
        <v>1204790.74</v>
      </c>
    </row>
    <row r="37" spans="1:14" ht="14.25">
      <c r="A37" s="38" t="s">
        <v>73</v>
      </c>
      <c r="B37" s="104">
        <v>2528806.4900000002</v>
      </c>
      <c r="C37" s="68">
        <v>2336075.7200000002</v>
      </c>
      <c r="D37" s="68">
        <v>2392865.9500000002</v>
      </c>
      <c r="E37" s="68">
        <v>2603409.19</v>
      </c>
      <c r="F37" s="68"/>
      <c r="G37" s="68"/>
      <c r="H37" s="68"/>
      <c r="I37" s="68"/>
      <c r="J37" s="68"/>
      <c r="K37" s="68"/>
      <c r="L37" s="68"/>
      <c r="M37" s="68"/>
      <c r="N37" s="69">
        <f t="shared" si="3"/>
        <v>9861157.3500000015</v>
      </c>
    </row>
    <row r="38" spans="1:14" ht="14.25">
      <c r="A38" s="38" t="s">
        <v>48</v>
      </c>
      <c r="B38" s="70">
        <f t="shared" ref="B38:N38" si="4">SUM(B34:B37)</f>
        <v>3594920.64</v>
      </c>
      <c r="C38" s="70">
        <f t="shared" si="4"/>
        <v>3982043.41</v>
      </c>
      <c r="D38" s="70">
        <f t="shared" si="4"/>
        <v>4146315.25</v>
      </c>
      <c r="E38" s="70">
        <f t="shared" si="4"/>
        <v>4325712.32</v>
      </c>
      <c r="F38" s="70">
        <f t="shared" si="4"/>
        <v>0</v>
      </c>
      <c r="G38" s="70">
        <f t="shared" si="4"/>
        <v>0</v>
      </c>
      <c r="H38" s="70">
        <f t="shared" si="4"/>
        <v>0</v>
      </c>
      <c r="I38" s="70">
        <f t="shared" si="4"/>
        <v>0</v>
      </c>
      <c r="J38" s="70">
        <f t="shared" si="4"/>
        <v>0</v>
      </c>
      <c r="K38" s="70">
        <f t="shared" si="4"/>
        <v>0</v>
      </c>
      <c r="L38" s="70">
        <f t="shared" si="4"/>
        <v>0</v>
      </c>
      <c r="M38" s="70">
        <f t="shared" si="4"/>
        <v>0</v>
      </c>
      <c r="N38" s="71">
        <f t="shared" si="4"/>
        <v>16048991.620000001</v>
      </c>
    </row>
    <row r="39" spans="1:14" ht="14.25">
      <c r="A39" s="38"/>
      <c r="B39" s="38"/>
      <c r="C39" s="38"/>
      <c r="D39" s="38"/>
      <c r="E39" s="38"/>
      <c r="F39" s="38"/>
      <c r="G39" s="38"/>
      <c r="H39" s="38"/>
      <c r="I39" s="38"/>
      <c r="J39" s="38"/>
      <c r="K39" s="38"/>
      <c r="L39" s="59"/>
      <c r="M39" s="38"/>
      <c r="N39" s="38"/>
    </row>
    <row r="40" spans="1:14" ht="15">
      <c r="A40" s="38" t="s">
        <v>269</v>
      </c>
      <c r="B40" s="54" t="s">
        <v>76</v>
      </c>
      <c r="C40" s="59"/>
      <c r="D40" s="59"/>
      <c r="E40" s="59"/>
      <c r="F40" s="59"/>
      <c r="G40" s="59"/>
      <c r="H40" s="59"/>
      <c r="I40" s="59"/>
      <c r="J40" s="59"/>
      <c r="K40" s="59"/>
      <c r="L40" s="59"/>
      <c r="M40" s="59"/>
      <c r="N40" s="38"/>
    </row>
    <row r="41" spans="1:14" ht="14.25">
      <c r="A41" s="38" t="s">
        <v>255</v>
      </c>
      <c r="B41" s="103">
        <v>5480238.46</v>
      </c>
      <c r="C41" s="59">
        <v>4803755.1900000004</v>
      </c>
      <c r="D41" s="59">
        <v>5698487.2300000004</v>
      </c>
      <c r="E41" s="59">
        <v>4474593.3499999996</v>
      </c>
      <c r="F41" s="72"/>
      <c r="G41" s="72"/>
      <c r="H41" s="72"/>
      <c r="I41" s="72"/>
      <c r="J41" s="72"/>
      <c r="K41" s="72"/>
      <c r="L41" s="72"/>
      <c r="M41" s="72"/>
      <c r="N41" s="101">
        <f>SUM(B41:M41)</f>
        <v>20457074.23</v>
      </c>
    </row>
    <row r="42" spans="1:14" ht="14.25">
      <c r="A42" s="38" t="s">
        <v>56</v>
      </c>
      <c r="B42" s="103">
        <v>1064260.75</v>
      </c>
      <c r="C42" s="59">
        <v>876184.96</v>
      </c>
      <c r="D42" s="59">
        <v>854408.09</v>
      </c>
      <c r="E42" s="59">
        <v>1038142.6</v>
      </c>
      <c r="F42" s="72"/>
      <c r="G42" s="72"/>
      <c r="H42" s="72"/>
      <c r="I42" s="72"/>
      <c r="J42" s="72"/>
      <c r="K42" s="72"/>
      <c r="L42" s="72"/>
      <c r="M42" s="72"/>
      <c r="N42" s="101">
        <f>SUM(B42:M42)</f>
        <v>3832996.4</v>
      </c>
    </row>
    <row r="43" spans="1:14" ht="14.25">
      <c r="A43" s="38" t="s">
        <v>57</v>
      </c>
      <c r="B43" s="103">
        <v>172845.42</v>
      </c>
      <c r="C43" s="59">
        <v>203105.61</v>
      </c>
      <c r="D43" s="59">
        <v>187407.59</v>
      </c>
      <c r="E43" s="59">
        <v>215129.44</v>
      </c>
      <c r="F43" s="72"/>
      <c r="G43" s="72"/>
      <c r="H43" s="72"/>
      <c r="I43" s="72"/>
      <c r="J43" s="72"/>
      <c r="K43" s="72"/>
      <c r="L43" s="72"/>
      <c r="M43" s="72"/>
      <c r="N43" s="101">
        <f>SUM(B43:M43)</f>
        <v>778488.06</v>
      </c>
    </row>
    <row r="44" spans="1:14" ht="14.25">
      <c r="A44" s="38" t="s">
        <v>58</v>
      </c>
      <c r="B44" s="104">
        <v>700927.77</v>
      </c>
      <c r="C44" s="68">
        <v>648909.92000000004</v>
      </c>
      <c r="D44" s="68">
        <v>664684.98</v>
      </c>
      <c r="E44" s="68">
        <v>723169.23</v>
      </c>
      <c r="F44" s="73"/>
      <c r="G44" s="73"/>
      <c r="H44" s="73"/>
      <c r="I44" s="73"/>
      <c r="J44" s="73"/>
      <c r="K44" s="73"/>
      <c r="L44" s="73"/>
      <c r="M44" s="73"/>
      <c r="N44" s="102">
        <f>SUM(B44:M44)</f>
        <v>2737691.9</v>
      </c>
    </row>
    <row r="45" spans="1:14" ht="14.25">
      <c r="A45" s="38"/>
      <c r="B45" s="59">
        <f>SUM(B41:B44)</f>
        <v>7418272.4000000004</v>
      </c>
      <c r="C45" s="59">
        <f>SUM(C41:C44)</f>
        <v>6531955.6800000006</v>
      </c>
      <c r="D45" s="59">
        <f t="shared" ref="D45:N45" si="5">SUM(D41:D44)</f>
        <v>7404987.8900000006</v>
      </c>
      <c r="E45" s="59">
        <f t="shared" si="5"/>
        <v>6451034.6199999992</v>
      </c>
      <c r="F45" s="59">
        <f t="shared" si="5"/>
        <v>0</v>
      </c>
      <c r="G45" s="59">
        <f t="shared" si="5"/>
        <v>0</v>
      </c>
      <c r="H45" s="59">
        <f>SUM(H41:H44)</f>
        <v>0</v>
      </c>
      <c r="I45" s="59">
        <f t="shared" si="5"/>
        <v>0</v>
      </c>
      <c r="J45" s="59">
        <f t="shared" si="5"/>
        <v>0</v>
      </c>
      <c r="K45" s="59">
        <f t="shared" si="5"/>
        <v>0</v>
      </c>
      <c r="L45" s="59">
        <f t="shared" si="5"/>
        <v>0</v>
      </c>
      <c r="M45" s="59">
        <f t="shared" si="5"/>
        <v>0</v>
      </c>
      <c r="N45" s="59">
        <f t="shared" si="5"/>
        <v>27806250.589999996</v>
      </c>
    </row>
    <row r="46" spans="1:14">
      <c r="B46" s="74"/>
    </row>
    <row r="47" spans="1:14">
      <c r="B47" s="74"/>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4.42578125" style="35" customWidth="1"/>
    <col min="2" max="2" width="21.140625" style="35" customWidth="1"/>
    <col min="3" max="3" width="16.85546875" style="35" bestFit="1" customWidth="1"/>
    <col min="4" max="4" width="20.85546875" style="35" bestFit="1" customWidth="1"/>
    <col min="5" max="5" width="19.5703125" style="35" bestFit="1" customWidth="1"/>
    <col min="6" max="6" width="16.85546875" style="35" bestFit="1" customWidth="1"/>
    <col min="7" max="7" width="20.85546875" style="35" bestFit="1" customWidth="1"/>
    <col min="8" max="9" width="16.85546875" style="35" bestFit="1" customWidth="1"/>
    <col min="10" max="11" width="20.85546875" style="35" bestFit="1" customWidth="1"/>
    <col min="12" max="12" width="19.5703125" style="35" bestFit="1" customWidth="1"/>
    <col min="13" max="14" width="20.85546875" style="35" bestFit="1" customWidth="1"/>
    <col min="15" max="256" width="9.140625" style="35"/>
    <col min="257" max="257" width="14.42578125" style="35" customWidth="1"/>
    <col min="258" max="258" width="14" style="35" bestFit="1" customWidth="1"/>
    <col min="259" max="259" width="12.85546875" style="35" bestFit="1" customWidth="1"/>
    <col min="260" max="260" width="14" style="35" bestFit="1" customWidth="1"/>
    <col min="261" max="262" width="12.85546875" style="35" bestFit="1" customWidth="1"/>
    <col min="263" max="263" width="14" style="35" bestFit="1" customWidth="1"/>
    <col min="264" max="265" width="12.85546875" style="35" bestFit="1" customWidth="1"/>
    <col min="266" max="266" width="14" style="35" bestFit="1" customWidth="1"/>
    <col min="267" max="268" width="12.85546875" style="35" bestFit="1" customWidth="1"/>
    <col min="269" max="269" width="14" style="35" bestFit="1" customWidth="1"/>
    <col min="270" max="270" width="14.42578125" style="35" bestFit="1" customWidth="1"/>
    <col min="271" max="512" width="9.140625" style="35"/>
    <col min="513" max="513" width="14.42578125" style="35" customWidth="1"/>
    <col min="514" max="514" width="14" style="35" bestFit="1" customWidth="1"/>
    <col min="515" max="515" width="12.85546875" style="35" bestFit="1" customWidth="1"/>
    <col min="516" max="516" width="14" style="35" bestFit="1" customWidth="1"/>
    <col min="517" max="518" width="12.85546875" style="35" bestFit="1" customWidth="1"/>
    <col min="519" max="519" width="14" style="35" bestFit="1" customWidth="1"/>
    <col min="520" max="521" width="12.85546875" style="35" bestFit="1" customWidth="1"/>
    <col min="522" max="522" width="14" style="35" bestFit="1" customWidth="1"/>
    <col min="523" max="524" width="12.85546875" style="35" bestFit="1" customWidth="1"/>
    <col min="525" max="525" width="14" style="35" bestFit="1" customWidth="1"/>
    <col min="526" max="526" width="14.42578125" style="35" bestFit="1" customWidth="1"/>
    <col min="527" max="768" width="9.140625" style="35"/>
    <col min="769" max="769" width="14.42578125" style="35" customWidth="1"/>
    <col min="770" max="770" width="14" style="35" bestFit="1" customWidth="1"/>
    <col min="771" max="771" width="12.85546875" style="35" bestFit="1" customWidth="1"/>
    <col min="772" max="772" width="14" style="35" bestFit="1" customWidth="1"/>
    <col min="773" max="774" width="12.85546875" style="35" bestFit="1" customWidth="1"/>
    <col min="775" max="775" width="14" style="35" bestFit="1" customWidth="1"/>
    <col min="776" max="777" width="12.85546875" style="35" bestFit="1" customWidth="1"/>
    <col min="778" max="778" width="14" style="35" bestFit="1" customWidth="1"/>
    <col min="779" max="780" width="12.85546875" style="35" bestFit="1" customWidth="1"/>
    <col min="781" max="781" width="14" style="35" bestFit="1" customWidth="1"/>
    <col min="782" max="782" width="14.42578125" style="35" bestFit="1" customWidth="1"/>
    <col min="783" max="1024" width="9.140625" style="35"/>
    <col min="1025" max="1025" width="14.42578125" style="35" customWidth="1"/>
    <col min="1026" max="1026" width="14" style="35" bestFit="1" customWidth="1"/>
    <col min="1027" max="1027" width="12.85546875" style="35" bestFit="1" customWidth="1"/>
    <col min="1028" max="1028" width="14" style="35" bestFit="1" customWidth="1"/>
    <col min="1029" max="1030" width="12.85546875" style="35" bestFit="1" customWidth="1"/>
    <col min="1031" max="1031" width="14" style="35" bestFit="1" customWidth="1"/>
    <col min="1032" max="1033" width="12.85546875" style="35" bestFit="1" customWidth="1"/>
    <col min="1034" max="1034" width="14" style="35" bestFit="1" customWidth="1"/>
    <col min="1035" max="1036" width="12.85546875" style="35" bestFit="1" customWidth="1"/>
    <col min="1037" max="1037" width="14" style="35" bestFit="1" customWidth="1"/>
    <col min="1038" max="1038" width="14.42578125" style="35" bestFit="1" customWidth="1"/>
    <col min="1039" max="1280" width="9.140625" style="35"/>
    <col min="1281" max="1281" width="14.42578125" style="35" customWidth="1"/>
    <col min="1282" max="1282" width="14" style="35" bestFit="1" customWidth="1"/>
    <col min="1283" max="1283" width="12.85546875" style="35" bestFit="1" customWidth="1"/>
    <col min="1284" max="1284" width="14" style="35" bestFit="1" customWidth="1"/>
    <col min="1285" max="1286" width="12.85546875" style="35" bestFit="1" customWidth="1"/>
    <col min="1287" max="1287" width="14" style="35" bestFit="1" customWidth="1"/>
    <col min="1288" max="1289" width="12.85546875" style="35" bestFit="1" customWidth="1"/>
    <col min="1290" max="1290" width="14" style="35" bestFit="1" customWidth="1"/>
    <col min="1291" max="1292" width="12.85546875" style="35" bestFit="1" customWidth="1"/>
    <col min="1293" max="1293" width="14" style="35" bestFit="1" customWidth="1"/>
    <col min="1294" max="1294" width="14.42578125" style="35" bestFit="1" customWidth="1"/>
    <col min="1295" max="1536" width="9.140625" style="35"/>
    <col min="1537" max="1537" width="14.42578125" style="35" customWidth="1"/>
    <col min="1538" max="1538" width="14" style="35" bestFit="1" customWidth="1"/>
    <col min="1539" max="1539" width="12.85546875" style="35" bestFit="1" customWidth="1"/>
    <col min="1540" max="1540" width="14" style="35" bestFit="1" customWidth="1"/>
    <col min="1541" max="1542" width="12.85546875" style="35" bestFit="1" customWidth="1"/>
    <col min="1543" max="1543" width="14" style="35" bestFit="1" customWidth="1"/>
    <col min="1544" max="1545" width="12.85546875" style="35" bestFit="1" customWidth="1"/>
    <col min="1546" max="1546" width="14" style="35" bestFit="1" customWidth="1"/>
    <col min="1547" max="1548" width="12.85546875" style="35" bestFit="1" customWidth="1"/>
    <col min="1549" max="1549" width="14" style="35" bestFit="1" customWidth="1"/>
    <col min="1550" max="1550" width="14.42578125" style="35" bestFit="1" customWidth="1"/>
    <col min="1551" max="1792" width="9.140625" style="35"/>
    <col min="1793" max="1793" width="14.42578125" style="35" customWidth="1"/>
    <col min="1794" max="1794" width="14" style="35" bestFit="1" customWidth="1"/>
    <col min="1795" max="1795" width="12.85546875" style="35" bestFit="1" customWidth="1"/>
    <col min="1796" max="1796" width="14" style="35" bestFit="1" customWidth="1"/>
    <col min="1797" max="1798" width="12.85546875" style="35" bestFit="1" customWidth="1"/>
    <col min="1799" max="1799" width="14" style="35" bestFit="1" customWidth="1"/>
    <col min="1800" max="1801" width="12.85546875" style="35" bestFit="1" customWidth="1"/>
    <col min="1802" max="1802" width="14" style="35" bestFit="1" customWidth="1"/>
    <col min="1803" max="1804" width="12.85546875" style="35" bestFit="1" customWidth="1"/>
    <col min="1805" max="1805" width="14" style="35" bestFit="1" customWidth="1"/>
    <col min="1806" max="1806" width="14.42578125" style="35" bestFit="1" customWidth="1"/>
    <col min="1807" max="2048" width="9.140625" style="35"/>
    <col min="2049" max="2049" width="14.42578125" style="35" customWidth="1"/>
    <col min="2050" max="2050" width="14" style="35" bestFit="1" customWidth="1"/>
    <col min="2051" max="2051" width="12.85546875" style="35" bestFit="1" customWidth="1"/>
    <col min="2052" max="2052" width="14" style="35" bestFit="1" customWidth="1"/>
    <col min="2053" max="2054" width="12.85546875" style="35" bestFit="1" customWidth="1"/>
    <col min="2055" max="2055" width="14" style="35" bestFit="1" customWidth="1"/>
    <col min="2056" max="2057" width="12.85546875" style="35" bestFit="1" customWidth="1"/>
    <col min="2058" max="2058" width="14" style="35" bestFit="1" customWidth="1"/>
    <col min="2059" max="2060" width="12.85546875" style="35" bestFit="1" customWidth="1"/>
    <col min="2061" max="2061" width="14" style="35" bestFit="1" customWidth="1"/>
    <col min="2062" max="2062" width="14.42578125" style="35" bestFit="1" customWidth="1"/>
    <col min="2063" max="2304" width="9.140625" style="35"/>
    <col min="2305" max="2305" width="14.42578125" style="35" customWidth="1"/>
    <col min="2306" max="2306" width="14" style="35" bestFit="1" customWidth="1"/>
    <col min="2307" max="2307" width="12.85546875" style="35" bestFit="1" customWidth="1"/>
    <col min="2308" max="2308" width="14" style="35" bestFit="1" customWidth="1"/>
    <col min="2309" max="2310" width="12.85546875" style="35" bestFit="1" customWidth="1"/>
    <col min="2311" max="2311" width="14" style="35" bestFit="1" customWidth="1"/>
    <col min="2312" max="2313" width="12.85546875" style="35" bestFit="1" customWidth="1"/>
    <col min="2314" max="2314" width="14" style="35" bestFit="1" customWidth="1"/>
    <col min="2315" max="2316" width="12.85546875" style="35" bestFit="1" customWidth="1"/>
    <col min="2317" max="2317" width="14" style="35" bestFit="1" customWidth="1"/>
    <col min="2318" max="2318" width="14.42578125" style="35" bestFit="1" customWidth="1"/>
    <col min="2319" max="2560" width="9.140625" style="35"/>
    <col min="2561" max="2561" width="14.42578125" style="35" customWidth="1"/>
    <col min="2562" max="2562" width="14" style="35" bestFit="1" customWidth="1"/>
    <col min="2563" max="2563" width="12.85546875" style="35" bestFit="1" customWidth="1"/>
    <col min="2564" max="2564" width="14" style="35" bestFit="1" customWidth="1"/>
    <col min="2565" max="2566" width="12.85546875" style="35" bestFit="1" customWidth="1"/>
    <col min="2567" max="2567" width="14" style="35" bestFit="1" customWidth="1"/>
    <col min="2568" max="2569" width="12.85546875" style="35" bestFit="1" customWidth="1"/>
    <col min="2570" max="2570" width="14" style="35" bestFit="1" customWidth="1"/>
    <col min="2571" max="2572" width="12.85546875" style="35" bestFit="1" customWidth="1"/>
    <col min="2573" max="2573" width="14" style="35" bestFit="1" customWidth="1"/>
    <col min="2574" max="2574" width="14.42578125" style="35" bestFit="1" customWidth="1"/>
    <col min="2575" max="2816" width="9.140625" style="35"/>
    <col min="2817" max="2817" width="14.42578125" style="35" customWidth="1"/>
    <col min="2818" max="2818" width="14" style="35" bestFit="1" customWidth="1"/>
    <col min="2819" max="2819" width="12.85546875" style="35" bestFit="1" customWidth="1"/>
    <col min="2820" max="2820" width="14" style="35" bestFit="1" customWidth="1"/>
    <col min="2821" max="2822" width="12.85546875" style="35" bestFit="1" customWidth="1"/>
    <col min="2823" max="2823" width="14" style="35" bestFit="1" customWidth="1"/>
    <col min="2824" max="2825" width="12.85546875" style="35" bestFit="1" customWidth="1"/>
    <col min="2826" max="2826" width="14" style="35" bestFit="1" customWidth="1"/>
    <col min="2827" max="2828" width="12.85546875" style="35" bestFit="1" customWidth="1"/>
    <col min="2829" max="2829" width="14" style="35" bestFit="1" customWidth="1"/>
    <col min="2830" max="2830" width="14.42578125" style="35" bestFit="1" customWidth="1"/>
    <col min="2831" max="3072" width="9.140625" style="35"/>
    <col min="3073" max="3073" width="14.42578125" style="35" customWidth="1"/>
    <col min="3074" max="3074" width="14" style="35" bestFit="1" customWidth="1"/>
    <col min="3075" max="3075" width="12.85546875" style="35" bestFit="1" customWidth="1"/>
    <col min="3076" max="3076" width="14" style="35" bestFit="1" customWidth="1"/>
    <col min="3077" max="3078" width="12.85546875" style="35" bestFit="1" customWidth="1"/>
    <col min="3079" max="3079" width="14" style="35" bestFit="1" customWidth="1"/>
    <col min="3080" max="3081" width="12.85546875" style="35" bestFit="1" customWidth="1"/>
    <col min="3082" max="3082" width="14" style="35" bestFit="1" customWidth="1"/>
    <col min="3083" max="3084" width="12.85546875" style="35" bestFit="1" customWidth="1"/>
    <col min="3085" max="3085" width="14" style="35" bestFit="1" customWidth="1"/>
    <col min="3086" max="3086" width="14.42578125" style="35" bestFit="1" customWidth="1"/>
    <col min="3087" max="3328" width="9.140625" style="35"/>
    <col min="3329" max="3329" width="14.42578125" style="35" customWidth="1"/>
    <col min="3330" max="3330" width="14" style="35" bestFit="1" customWidth="1"/>
    <col min="3331" max="3331" width="12.85546875" style="35" bestFit="1" customWidth="1"/>
    <col min="3332" max="3332" width="14" style="35" bestFit="1" customWidth="1"/>
    <col min="3333" max="3334" width="12.85546875" style="35" bestFit="1" customWidth="1"/>
    <col min="3335" max="3335" width="14" style="35" bestFit="1" customWidth="1"/>
    <col min="3336" max="3337" width="12.85546875" style="35" bestFit="1" customWidth="1"/>
    <col min="3338" max="3338" width="14" style="35" bestFit="1" customWidth="1"/>
    <col min="3339" max="3340" width="12.85546875" style="35" bestFit="1" customWidth="1"/>
    <col min="3341" max="3341" width="14" style="35" bestFit="1" customWidth="1"/>
    <col min="3342" max="3342" width="14.42578125" style="35" bestFit="1" customWidth="1"/>
    <col min="3343" max="3584" width="9.140625" style="35"/>
    <col min="3585" max="3585" width="14.42578125" style="35" customWidth="1"/>
    <col min="3586" max="3586" width="14" style="35" bestFit="1" customWidth="1"/>
    <col min="3587" max="3587" width="12.85546875" style="35" bestFit="1" customWidth="1"/>
    <col min="3588" max="3588" width="14" style="35" bestFit="1" customWidth="1"/>
    <col min="3589" max="3590" width="12.85546875" style="35" bestFit="1" customWidth="1"/>
    <col min="3591" max="3591" width="14" style="35" bestFit="1" customWidth="1"/>
    <col min="3592" max="3593" width="12.85546875" style="35" bestFit="1" customWidth="1"/>
    <col min="3594" max="3594" width="14" style="35" bestFit="1" customWidth="1"/>
    <col min="3595" max="3596" width="12.85546875" style="35" bestFit="1" customWidth="1"/>
    <col min="3597" max="3597" width="14" style="35" bestFit="1" customWidth="1"/>
    <col min="3598" max="3598" width="14.42578125" style="35" bestFit="1" customWidth="1"/>
    <col min="3599" max="3840" width="9.140625" style="35"/>
    <col min="3841" max="3841" width="14.42578125" style="35" customWidth="1"/>
    <col min="3842" max="3842" width="14" style="35" bestFit="1" customWidth="1"/>
    <col min="3843" max="3843" width="12.85546875" style="35" bestFit="1" customWidth="1"/>
    <col min="3844" max="3844" width="14" style="35" bestFit="1" customWidth="1"/>
    <col min="3845" max="3846" width="12.85546875" style="35" bestFit="1" customWidth="1"/>
    <col min="3847" max="3847" width="14" style="35" bestFit="1" customWidth="1"/>
    <col min="3848" max="3849" width="12.85546875" style="35" bestFit="1" customWidth="1"/>
    <col min="3850" max="3850" width="14" style="35" bestFit="1" customWidth="1"/>
    <col min="3851" max="3852" width="12.85546875" style="35" bestFit="1" customWidth="1"/>
    <col min="3853" max="3853" width="14" style="35" bestFit="1" customWidth="1"/>
    <col min="3854" max="3854" width="14.42578125" style="35" bestFit="1" customWidth="1"/>
    <col min="3855" max="4096" width="9.140625" style="35"/>
    <col min="4097" max="4097" width="14.42578125" style="35" customWidth="1"/>
    <col min="4098" max="4098" width="14" style="35" bestFit="1" customWidth="1"/>
    <col min="4099" max="4099" width="12.85546875" style="35" bestFit="1" customWidth="1"/>
    <col min="4100" max="4100" width="14" style="35" bestFit="1" customWidth="1"/>
    <col min="4101" max="4102" width="12.85546875" style="35" bestFit="1" customWidth="1"/>
    <col min="4103" max="4103" width="14" style="35" bestFit="1" customWidth="1"/>
    <col min="4104" max="4105" width="12.85546875" style="35" bestFit="1" customWidth="1"/>
    <col min="4106" max="4106" width="14" style="35" bestFit="1" customWidth="1"/>
    <col min="4107" max="4108" width="12.85546875" style="35" bestFit="1" customWidth="1"/>
    <col min="4109" max="4109" width="14" style="35" bestFit="1" customWidth="1"/>
    <col min="4110" max="4110" width="14.42578125" style="35" bestFit="1" customWidth="1"/>
    <col min="4111" max="4352" width="9.140625" style="35"/>
    <col min="4353" max="4353" width="14.42578125" style="35" customWidth="1"/>
    <col min="4354" max="4354" width="14" style="35" bestFit="1" customWidth="1"/>
    <col min="4355" max="4355" width="12.85546875" style="35" bestFit="1" customWidth="1"/>
    <col min="4356" max="4356" width="14" style="35" bestFit="1" customWidth="1"/>
    <col min="4357" max="4358" width="12.85546875" style="35" bestFit="1" customWidth="1"/>
    <col min="4359" max="4359" width="14" style="35" bestFit="1" customWidth="1"/>
    <col min="4360" max="4361" width="12.85546875" style="35" bestFit="1" customWidth="1"/>
    <col min="4362" max="4362" width="14" style="35" bestFit="1" customWidth="1"/>
    <col min="4363" max="4364" width="12.85546875" style="35" bestFit="1" customWidth="1"/>
    <col min="4365" max="4365" width="14" style="35" bestFit="1" customWidth="1"/>
    <col min="4366" max="4366" width="14.42578125" style="35" bestFit="1" customWidth="1"/>
    <col min="4367" max="4608" width="9.140625" style="35"/>
    <col min="4609" max="4609" width="14.42578125" style="35" customWidth="1"/>
    <col min="4610" max="4610" width="14" style="35" bestFit="1" customWidth="1"/>
    <col min="4611" max="4611" width="12.85546875" style="35" bestFit="1" customWidth="1"/>
    <col min="4612" max="4612" width="14" style="35" bestFit="1" customWidth="1"/>
    <col min="4613" max="4614" width="12.85546875" style="35" bestFit="1" customWidth="1"/>
    <col min="4615" max="4615" width="14" style="35" bestFit="1" customWidth="1"/>
    <col min="4616" max="4617" width="12.85546875" style="35" bestFit="1" customWidth="1"/>
    <col min="4618" max="4618" width="14" style="35" bestFit="1" customWidth="1"/>
    <col min="4619" max="4620" width="12.85546875" style="35" bestFit="1" customWidth="1"/>
    <col min="4621" max="4621" width="14" style="35" bestFit="1" customWidth="1"/>
    <col min="4622" max="4622" width="14.42578125" style="35" bestFit="1" customWidth="1"/>
    <col min="4623" max="4864" width="9.140625" style="35"/>
    <col min="4865" max="4865" width="14.42578125" style="35" customWidth="1"/>
    <col min="4866" max="4866" width="14" style="35" bestFit="1" customWidth="1"/>
    <col min="4867" max="4867" width="12.85546875" style="35" bestFit="1" customWidth="1"/>
    <col min="4868" max="4868" width="14" style="35" bestFit="1" customWidth="1"/>
    <col min="4869" max="4870" width="12.85546875" style="35" bestFit="1" customWidth="1"/>
    <col min="4871" max="4871" width="14" style="35" bestFit="1" customWidth="1"/>
    <col min="4872" max="4873" width="12.85546875" style="35" bestFit="1" customWidth="1"/>
    <col min="4874" max="4874" width="14" style="35" bestFit="1" customWidth="1"/>
    <col min="4875" max="4876" width="12.85546875" style="35" bestFit="1" customWidth="1"/>
    <col min="4877" max="4877" width="14" style="35" bestFit="1" customWidth="1"/>
    <col min="4878" max="4878" width="14.42578125" style="35" bestFit="1" customWidth="1"/>
    <col min="4879" max="5120" width="9.140625" style="35"/>
    <col min="5121" max="5121" width="14.42578125" style="35" customWidth="1"/>
    <col min="5122" max="5122" width="14" style="35" bestFit="1" customWidth="1"/>
    <col min="5123" max="5123" width="12.85546875" style="35" bestFit="1" customWidth="1"/>
    <col min="5124" max="5124" width="14" style="35" bestFit="1" customWidth="1"/>
    <col min="5125" max="5126" width="12.85546875" style="35" bestFit="1" customWidth="1"/>
    <col min="5127" max="5127" width="14" style="35" bestFit="1" customWidth="1"/>
    <col min="5128" max="5129" width="12.85546875" style="35" bestFit="1" customWidth="1"/>
    <col min="5130" max="5130" width="14" style="35" bestFit="1" customWidth="1"/>
    <col min="5131" max="5132" width="12.85546875" style="35" bestFit="1" customWidth="1"/>
    <col min="5133" max="5133" width="14" style="35" bestFit="1" customWidth="1"/>
    <col min="5134" max="5134" width="14.42578125" style="35" bestFit="1" customWidth="1"/>
    <col min="5135" max="5376" width="9.140625" style="35"/>
    <col min="5377" max="5377" width="14.42578125" style="35" customWidth="1"/>
    <col min="5378" max="5378" width="14" style="35" bestFit="1" customWidth="1"/>
    <col min="5379" max="5379" width="12.85546875" style="35" bestFit="1" customWidth="1"/>
    <col min="5380" max="5380" width="14" style="35" bestFit="1" customWidth="1"/>
    <col min="5381" max="5382" width="12.85546875" style="35" bestFit="1" customWidth="1"/>
    <col min="5383" max="5383" width="14" style="35" bestFit="1" customWidth="1"/>
    <col min="5384" max="5385" width="12.85546875" style="35" bestFit="1" customWidth="1"/>
    <col min="5386" max="5386" width="14" style="35" bestFit="1" customWidth="1"/>
    <col min="5387" max="5388" width="12.85546875" style="35" bestFit="1" customWidth="1"/>
    <col min="5389" max="5389" width="14" style="35" bestFit="1" customWidth="1"/>
    <col min="5390" max="5390" width="14.42578125" style="35" bestFit="1" customWidth="1"/>
    <col min="5391" max="5632" width="9.140625" style="35"/>
    <col min="5633" max="5633" width="14.42578125" style="35" customWidth="1"/>
    <col min="5634" max="5634" width="14" style="35" bestFit="1" customWidth="1"/>
    <col min="5635" max="5635" width="12.85546875" style="35" bestFit="1" customWidth="1"/>
    <col min="5636" max="5636" width="14" style="35" bestFit="1" customWidth="1"/>
    <col min="5637" max="5638" width="12.85546875" style="35" bestFit="1" customWidth="1"/>
    <col min="5639" max="5639" width="14" style="35" bestFit="1" customWidth="1"/>
    <col min="5640" max="5641" width="12.85546875" style="35" bestFit="1" customWidth="1"/>
    <col min="5642" max="5642" width="14" style="35" bestFit="1" customWidth="1"/>
    <col min="5643" max="5644" width="12.85546875" style="35" bestFit="1" customWidth="1"/>
    <col min="5645" max="5645" width="14" style="35" bestFit="1" customWidth="1"/>
    <col min="5646" max="5646" width="14.42578125" style="35" bestFit="1" customWidth="1"/>
    <col min="5647" max="5888" width="9.140625" style="35"/>
    <col min="5889" max="5889" width="14.42578125" style="35" customWidth="1"/>
    <col min="5890" max="5890" width="14" style="35" bestFit="1" customWidth="1"/>
    <col min="5891" max="5891" width="12.85546875" style="35" bestFit="1" customWidth="1"/>
    <col min="5892" max="5892" width="14" style="35" bestFit="1" customWidth="1"/>
    <col min="5893" max="5894" width="12.85546875" style="35" bestFit="1" customWidth="1"/>
    <col min="5895" max="5895" width="14" style="35" bestFit="1" customWidth="1"/>
    <col min="5896" max="5897" width="12.85546875" style="35" bestFit="1" customWidth="1"/>
    <col min="5898" max="5898" width="14" style="35" bestFit="1" customWidth="1"/>
    <col min="5899" max="5900" width="12.85546875" style="35" bestFit="1" customWidth="1"/>
    <col min="5901" max="5901" width="14" style="35" bestFit="1" customWidth="1"/>
    <col min="5902" max="5902" width="14.42578125" style="35" bestFit="1" customWidth="1"/>
    <col min="5903" max="6144" width="9.140625" style="35"/>
    <col min="6145" max="6145" width="14.42578125" style="35" customWidth="1"/>
    <col min="6146" max="6146" width="14" style="35" bestFit="1" customWidth="1"/>
    <col min="6147" max="6147" width="12.85546875" style="35" bestFit="1" customWidth="1"/>
    <col min="6148" max="6148" width="14" style="35" bestFit="1" customWidth="1"/>
    <col min="6149" max="6150" width="12.85546875" style="35" bestFit="1" customWidth="1"/>
    <col min="6151" max="6151" width="14" style="35" bestFit="1" customWidth="1"/>
    <col min="6152" max="6153" width="12.85546875" style="35" bestFit="1" customWidth="1"/>
    <col min="6154" max="6154" width="14" style="35" bestFit="1" customWidth="1"/>
    <col min="6155" max="6156" width="12.85546875" style="35" bestFit="1" customWidth="1"/>
    <col min="6157" max="6157" width="14" style="35" bestFit="1" customWidth="1"/>
    <col min="6158" max="6158" width="14.42578125" style="35" bestFit="1" customWidth="1"/>
    <col min="6159" max="6400" width="9.140625" style="35"/>
    <col min="6401" max="6401" width="14.42578125" style="35" customWidth="1"/>
    <col min="6402" max="6402" width="14" style="35" bestFit="1" customWidth="1"/>
    <col min="6403" max="6403" width="12.85546875" style="35" bestFit="1" customWidth="1"/>
    <col min="6404" max="6404" width="14" style="35" bestFit="1" customWidth="1"/>
    <col min="6405" max="6406" width="12.85546875" style="35" bestFit="1" customWidth="1"/>
    <col min="6407" max="6407" width="14" style="35" bestFit="1" customWidth="1"/>
    <col min="6408" max="6409" width="12.85546875" style="35" bestFit="1" customWidth="1"/>
    <col min="6410" max="6410" width="14" style="35" bestFit="1" customWidth="1"/>
    <col min="6411" max="6412" width="12.85546875" style="35" bestFit="1" customWidth="1"/>
    <col min="6413" max="6413" width="14" style="35" bestFit="1" customWidth="1"/>
    <col min="6414" max="6414" width="14.42578125" style="35" bestFit="1" customWidth="1"/>
    <col min="6415" max="6656" width="9.140625" style="35"/>
    <col min="6657" max="6657" width="14.42578125" style="35" customWidth="1"/>
    <col min="6658" max="6658" width="14" style="35" bestFit="1" customWidth="1"/>
    <col min="6659" max="6659" width="12.85546875" style="35" bestFit="1" customWidth="1"/>
    <col min="6660" max="6660" width="14" style="35" bestFit="1" customWidth="1"/>
    <col min="6661" max="6662" width="12.85546875" style="35" bestFit="1" customWidth="1"/>
    <col min="6663" max="6663" width="14" style="35" bestFit="1" customWidth="1"/>
    <col min="6664" max="6665" width="12.85546875" style="35" bestFit="1" customWidth="1"/>
    <col min="6666" max="6666" width="14" style="35" bestFit="1" customWidth="1"/>
    <col min="6667" max="6668" width="12.85546875" style="35" bestFit="1" customWidth="1"/>
    <col min="6669" max="6669" width="14" style="35" bestFit="1" customWidth="1"/>
    <col min="6670" max="6670" width="14.42578125" style="35" bestFit="1" customWidth="1"/>
    <col min="6671" max="6912" width="9.140625" style="35"/>
    <col min="6913" max="6913" width="14.42578125" style="35" customWidth="1"/>
    <col min="6914" max="6914" width="14" style="35" bestFit="1" customWidth="1"/>
    <col min="6915" max="6915" width="12.85546875" style="35" bestFit="1" customWidth="1"/>
    <col min="6916" max="6916" width="14" style="35" bestFit="1" customWidth="1"/>
    <col min="6917" max="6918" width="12.85546875" style="35" bestFit="1" customWidth="1"/>
    <col min="6919" max="6919" width="14" style="35" bestFit="1" customWidth="1"/>
    <col min="6920" max="6921" width="12.85546875" style="35" bestFit="1" customWidth="1"/>
    <col min="6922" max="6922" width="14" style="35" bestFit="1" customWidth="1"/>
    <col min="6923" max="6924" width="12.85546875" style="35" bestFit="1" customWidth="1"/>
    <col min="6925" max="6925" width="14" style="35" bestFit="1" customWidth="1"/>
    <col min="6926" max="6926" width="14.42578125" style="35" bestFit="1" customWidth="1"/>
    <col min="6927" max="7168" width="9.140625" style="35"/>
    <col min="7169" max="7169" width="14.42578125" style="35" customWidth="1"/>
    <col min="7170" max="7170" width="14" style="35" bestFit="1" customWidth="1"/>
    <col min="7171" max="7171" width="12.85546875" style="35" bestFit="1" customWidth="1"/>
    <col min="7172" max="7172" width="14" style="35" bestFit="1" customWidth="1"/>
    <col min="7173" max="7174" width="12.85546875" style="35" bestFit="1" customWidth="1"/>
    <col min="7175" max="7175" width="14" style="35" bestFit="1" customWidth="1"/>
    <col min="7176" max="7177" width="12.85546875" style="35" bestFit="1" customWidth="1"/>
    <col min="7178" max="7178" width="14" style="35" bestFit="1" customWidth="1"/>
    <col min="7179" max="7180" width="12.85546875" style="35" bestFit="1" customWidth="1"/>
    <col min="7181" max="7181" width="14" style="35" bestFit="1" customWidth="1"/>
    <col min="7182" max="7182" width="14.42578125" style="35" bestFit="1" customWidth="1"/>
    <col min="7183" max="7424" width="9.140625" style="35"/>
    <col min="7425" max="7425" width="14.42578125" style="35" customWidth="1"/>
    <col min="7426" max="7426" width="14" style="35" bestFit="1" customWidth="1"/>
    <col min="7427" max="7427" width="12.85546875" style="35" bestFit="1" customWidth="1"/>
    <col min="7428" max="7428" width="14" style="35" bestFit="1" customWidth="1"/>
    <col min="7429" max="7430" width="12.85546875" style="35" bestFit="1" customWidth="1"/>
    <col min="7431" max="7431" width="14" style="35" bestFit="1" customWidth="1"/>
    <col min="7432" max="7433" width="12.85546875" style="35" bestFit="1" customWidth="1"/>
    <col min="7434" max="7434" width="14" style="35" bestFit="1" customWidth="1"/>
    <col min="7435" max="7436" width="12.85546875" style="35" bestFit="1" customWidth="1"/>
    <col min="7437" max="7437" width="14" style="35" bestFit="1" customWidth="1"/>
    <col min="7438" max="7438" width="14.42578125" style="35" bestFit="1" customWidth="1"/>
    <col min="7439" max="7680" width="9.140625" style="35"/>
    <col min="7681" max="7681" width="14.42578125" style="35" customWidth="1"/>
    <col min="7682" max="7682" width="14" style="35" bestFit="1" customWidth="1"/>
    <col min="7683" max="7683" width="12.85546875" style="35" bestFit="1" customWidth="1"/>
    <col min="7684" max="7684" width="14" style="35" bestFit="1" customWidth="1"/>
    <col min="7685" max="7686" width="12.85546875" style="35" bestFit="1" customWidth="1"/>
    <col min="7687" max="7687" width="14" style="35" bestFit="1" customWidth="1"/>
    <col min="7688" max="7689" width="12.85546875" style="35" bestFit="1" customWidth="1"/>
    <col min="7690" max="7690" width="14" style="35" bestFit="1" customWidth="1"/>
    <col min="7691" max="7692" width="12.85546875" style="35" bestFit="1" customWidth="1"/>
    <col min="7693" max="7693" width="14" style="35" bestFit="1" customWidth="1"/>
    <col min="7694" max="7694" width="14.42578125" style="35" bestFit="1" customWidth="1"/>
    <col min="7695" max="7936" width="9.140625" style="35"/>
    <col min="7937" max="7937" width="14.42578125" style="35" customWidth="1"/>
    <col min="7938" max="7938" width="14" style="35" bestFit="1" customWidth="1"/>
    <col min="7939" max="7939" width="12.85546875" style="35" bestFit="1" customWidth="1"/>
    <col min="7940" max="7940" width="14" style="35" bestFit="1" customWidth="1"/>
    <col min="7941" max="7942" width="12.85546875" style="35" bestFit="1" customWidth="1"/>
    <col min="7943" max="7943" width="14" style="35" bestFit="1" customWidth="1"/>
    <col min="7944" max="7945" width="12.85546875" style="35" bestFit="1" customWidth="1"/>
    <col min="7946" max="7946" width="14" style="35" bestFit="1" customWidth="1"/>
    <col min="7947" max="7948" width="12.85546875" style="35" bestFit="1" customWidth="1"/>
    <col min="7949" max="7949" width="14" style="35" bestFit="1" customWidth="1"/>
    <col min="7950" max="7950" width="14.42578125" style="35" bestFit="1" customWidth="1"/>
    <col min="7951" max="8192" width="9.140625" style="35"/>
    <col min="8193" max="8193" width="14.42578125" style="35" customWidth="1"/>
    <col min="8194" max="8194" width="14" style="35" bestFit="1" customWidth="1"/>
    <col min="8195" max="8195" width="12.85546875" style="35" bestFit="1" customWidth="1"/>
    <col min="8196" max="8196" width="14" style="35" bestFit="1" customWidth="1"/>
    <col min="8197" max="8198" width="12.85546875" style="35" bestFit="1" customWidth="1"/>
    <col min="8199" max="8199" width="14" style="35" bestFit="1" customWidth="1"/>
    <col min="8200" max="8201" width="12.85546875" style="35" bestFit="1" customWidth="1"/>
    <col min="8202" max="8202" width="14" style="35" bestFit="1" customWidth="1"/>
    <col min="8203" max="8204" width="12.85546875" style="35" bestFit="1" customWidth="1"/>
    <col min="8205" max="8205" width="14" style="35" bestFit="1" customWidth="1"/>
    <col min="8206" max="8206" width="14.42578125" style="35" bestFit="1" customWidth="1"/>
    <col min="8207" max="8448" width="9.140625" style="35"/>
    <col min="8449" max="8449" width="14.42578125" style="35" customWidth="1"/>
    <col min="8450" max="8450" width="14" style="35" bestFit="1" customWidth="1"/>
    <col min="8451" max="8451" width="12.85546875" style="35" bestFit="1" customWidth="1"/>
    <col min="8452" max="8452" width="14" style="35" bestFit="1" customWidth="1"/>
    <col min="8453" max="8454" width="12.85546875" style="35" bestFit="1" customWidth="1"/>
    <col min="8455" max="8455" width="14" style="35" bestFit="1" customWidth="1"/>
    <col min="8456" max="8457" width="12.85546875" style="35" bestFit="1" customWidth="1"/>
    <col min="8458" max="8458" width="14" style="35" bestFit="1" customWidth="1"/>
    <col min="8459" max="8460" width="12.85546875" style="35" bestFit="1" customWidth="1"/>
    <col min="8461" max="8461" width="14" style="35" bestFit="1" customWidth="1"/>
    <col min="8462" max="8462" width="14.42578125" style="35" bestFit="1" customWidth="1"/>
    <col min="8463" max="8704" width="9.140625" style="35"/>
    <col min="8705" max="8705" width="14.42578125" style="35" customWidth="1"/>
    <col min="8706" max="8706" width="14" style="35" bestFit="1" customWidth="1"/>
    <col min="8707" max="8707" width="12.85546875" style="35" bestFit="1" customWidth="1"/>
    <col min="8708" max="8708" width="14" style="35" bestFit="1" customWidth="1"/>
    <col min="8709" max="8710" width="12.85546875" style="35" bestFit="1" customWidth="1"/>
    <col min="8711" max="8711" width="14" style="35" bestFit="1" customWidth="1"/>
    <col min="8712" max="8713" width="12.85546875" style="35" bestFit="1" customWidth="1"/>
    <col min="8714" max="8714" width="14" style="35" bestFit="1" customWidth="1"/>
    <col min="8715" max="8716" width="12.85546875" style="35" bestFit="1" customWidth="1"/>
    <col min="8717" max="8717" width="14" style="35" bestFit="1" customWidth="1"/>
    <col min="8718" max="8718" width="14.42578125" style="35" bestFit="1" customWidth="1"/>
    <col min="8719" max="8960" width="9.140625" style="35"/>
    <col min="8961" max="8961" width="14.42578125" style="35" customWidth="1"/>
    <col min="8962" max="8962" width="14" style="35" bestFit="1" customWidth="1"/>
    <col min="8963" max="8963" width="12.85546875" style="35" bestFit="1" customWidth="1"/>
    <col min="8964" max="8964" width="14" style="35" bestFit="1" customWidth="1"/>
    <col min="8965" max="8966" width="12.85546875" style="35" bestFit="1" customWidth="1"/>
    <col min="8967" max="8967" width="14" style="35" bestFit="1" customWidth="1"/>
    <col min="8968" max="8969" width="12.85546875" style="35" bestFit="1" customWidth="1"/>
    <col min="8970" max="8970" width="14" style="35" bestFit="1" customWidth="1"/>
    <col min="8971" max="8972" width="12.85546875" style="35" bestFit="1" customWidth="1"/>
    <col min="8973" max="8973" width="14" style="35" bestFit="1" customWidth="1"/>
    <col min="8974" max="8974" width="14.42578125" style="35" bestFit="1" customWidth="1"/>
    <col min="8975" max="9216" width="9.140625" style="35"/>
    <col min="9217" max="9217" width="14.42578125" style="35" customWidth="1"/>
    <col min="9218" max="9218" width="14" style="35" bestFit="1" customWidth="1"/>
    <col min="9219" max="9219" width="12.85546875" style="35" bestFit="1" customWidth="1"/>
    <col min="9220" max="9220" width="14" style="35" bestFit="1" customWidth="1"/>
    <col min="9221" max="9222" width="12.85546875" style="35" bestFit="1" customWidth="1"/>
    <col min="9223" max="9223" width="14" style="35" bestFit="1" customWidth="1"/>
    <col min="9224" max="9225" width="12.85546875" style="35" bestFit="1" customWidth="1"/>
    <col min="9226" max="9226" width="14" style="35" bestFit="1" customWidth="1"/>
    <col min="9227" max="9228" width="12.85546875" style="35" bestFit="1" customWidth="1"/>
    <col min="9229" max="9229" width="14" style="35" bestFit="1" customWidth="1"/>
    <col min="9230" max="9230" width="14.42578125" style="35" bestFit="1" customWidth="1"/>
    <col min="9231" max="9472" width="9.140625" style="35"/>
    <col min="9473" max="9473" width="14.42578125" style="35" customWidth="1"/>
    <col min="9474" max="9474" width="14" style="35" bestFit="1" customWidth="1"/>
    <col min="9475" max="9475" width="12.85546875" style="35" bestFit="1" customWidth="1"/>
    <col min="9476" max="9476" width="14" style="35" bestFit="1" customWidth="1"/>
    <col min="9477" max="9478" width="12.85546875" style="35" bestFit="1" customWidth="1"/>
    <col min="9479" max="9479" width="14" style="35" bestFit="1" customWidth="1"/>
    <col min="9480" max="9481" width="12.85546875" style="35" bestFit="1" customWidth="1"/>
    <col min="9482" max="9482" width="14" style="35" bestFit="1" customWidth="1"/>
    <col min="9483" max="9484" width="12.85546875" style="35" bestFit="1" customWidth="1"/>
    <col min="9485" max="9485" width="14" style="35" bestFit="1" customWidth="1"/>
    <col min="9486" max="9486" width="14.42578125" style="35" bestFit="1" customWidth="1"/>
    <col min="9487" max="9728" width="9.140625" style="35"/>
    <col min="9729" max="9729" width="14.42578125" style="35" customWidth="1"/>
    <col min="9730" max="9730" width="14" style="35" bestFit="1" customWidth="1"/>
    <col min="9731" max="9731" width="12.85546875" style="35" bestFit="1" customWidth="1"/>
    <col min="9732" max="9732" width="14" style="35" bestFit="1" customWidth="1"/>
    <col min="9733" max="9734" width="12.85546875" style="35" bestFit="1" customWidth="1"/>
    <col min="9735" max="9735" width="14" style="35" bestFit="1" customWidth="1"/>
    <col min="9736" max="9737" width="12.85546875" style="35" bestFit="1" customWidth="1"/>
    <col min="9738" max="9738" width="14" style="35" bestFit="1" customWidth="1"/>
    <col min="9739" max="9740" width="12.85546875" style="35" bestFit="1" customWidth="1"/>
    <col min="9741" max="9741" width="14" style="35" bestFit="1" customWidth="1"/>
    <col min="9742" max="9742" width="14.42578125" style="35" bestFit="1" customWidth="1"/>
    <col min="9743" max="9984" width="9.140625" style="35"/>
    <col min="9985" max="9985" width="14.42578125" style="35" customWidth="1"/>
    <col min="9986" max="9986" width="14" style="35" bestFit="1" customWidth="1"/>
    <col min="9987" max="9987" width="12.85546875" style="35" bestFit="1" customWidth="1"/>
    <col min="9988" max="9988" width="14" style="35" bestFit="1" customWidth="1"/>
    <col min="9989" max="9990" width="12.85546875" style="35" bestFit="1" customWidth="1"/>
    <col min="9991" max="9991" width="14" style="35" bestFit="1" customWidth="1"/>
    <col min="9992" max="9993" width="12.85546875" style="35" bestFit="1" customWidth="1"/>
    <col min="9994" max="9994" width="14" style="35" bestFit="1" customWidth="1"/>
    <col min="9995" max="9996" width="12.85546875" style="35" bestFit="1" customWidth="1"/>
    <col min="9997" max="9997" width="14" style="35" bestFit="1" customWidth="1"/>
    <col min="9998" max="9998" width="14.42578125" style="35" bestFit="1" customWidth="1"/>
    <col min="9999" max="10240" width="9.140625" style="35"/>
    <col min="10241" max="10241" width="14.42578125" style="35" customWidth="1"/>
    <col min="10242" max="10242" width="14" style="35" bestFit="1" customWidth="1"/>
    <col min="10243" max="10243" width="12.85546875" style="35" bestFit="1" customWidth="1"/>
    <col min="10244" max="10244" width="14" style="35" bestFit="1" customWidth="1"/>
    <col min="10245" max="10246" width="12.85546875" style="35" bestFit="1" customWidth="1"/>
    <col min="10247" max="10247" width="14" style="35" bestFit="1" customWidth="1"/>
    <col min="10248" max="10249" width="12.85546875" style="35" bestFit="1" customWidth="1"/>
    <col min="10250" max="10250" width="14" style="35" bestFit="1" customWidth="1"/>
    <col min="10251" max="10252" width="12.85546875" style="35" bestFit="1" customWidth="1"/>
    <col min="10253" max="10253" width="14" style="35" bestFit="1" customWidth="1"/>
    <col min="10254" max="10254" width="14.42578125" style="35" bestFit="1" customWidth="1"/>
    <col min="10255" max="10496" width="9.140625" style="35"/>
    <col min="10497" max="10497" width="14.42578125" style="35" customWidth="1"/>
    <col min="10498" max="10498" width="14" style="35" bestFit="1" customWidth="1"/>
    <col min="10499" max="10499" width="12.85546875" style="35" bestFit="1" customWidth="1"/>
    <col min="10500" max="10500" width="14" style="35" bestFit="1" customWidth="1"/>
    <col min="10501" max="10502" width="12.85546875" style="35" bestFit="1" customWidth="1"/>
    <col min="10503" max="10503" width="14" style="35" bestFit="1" customWidth="1"/>
    <col min="10504" max="10505" width="12.85546875" style="35" bestFit="1" customWidth="1"/>
    <col min="10506" max="10506" width="14" style="35" bestFit="1" customWidth="1"/>
    <col min="10507" max="10508" width="12.85546875" style="35" bestFit="1" customWidth="1"/>
    <col min="10509" max="10509" width="14" style="35" bestFit="1" customWidth="1"/>
    <col min="10510" max="10510" width="14.42578125" style="35" bestFit="1" customWidth="1"/>
    <col min="10511" max="10752" width="9.140625" style="35"/>
    <col min="10753" max="10753" width="14.42578125" style="35" customWidth="1"/>
    <col min="10754" max="10754" width="14" style="35" bestFit="1" customWidth="1"/>
    <col min="10755" max="10755" width="12.85546875" style="35" bestFit="1" customWidth="1"/>
    <col min="10756" max="10756" width="14" style="35" bestFit="1" customWidth="1"/>
    <col min="10757" max="10758" width="12.85546875" style="35" bestFit="1" customWidth="1"/>
    <col min="10759" max="10759" width="14" style="35" bestFit="1" customWidth="1"/>
    <col min="10760" max="10761" width="12.85546875" style="35" bestFit="1" customWidth="1"/>
    <col min="10762" max="10762" width="14" style="35" bestFit="1" customWidth="1"/>
    <col min="10763" max="10764" width="12.85546875" style="35" bestFit="1" customWidth="1"/>
    <col min="10765" max="10765" width="14" style="35" bestFit="1" customWidth="1"/>
    <col min="10766" max="10766" width="14.42578125" style="35" bestFit="1" customWidth="1"/>
    <col min="10767" max="11008" width="9.140625" style="35"/>
    <col min="11009" max="11009" width="14.42578125" style="35" customWidth="1"/>
    <col min="11010" max="11010" width="14" style="35" bestFit="1" customWidth="1"/>
    <col min="11011" max="11011" width="12.85546875" style="35" bestFit="1" customWidth="1"/>
    <col min="11012" max="11012" width="14" style="35" bestFit="1" customWidth="1"/>
    <col min="11013" max="11014" width="12.85546875" style="35" bestFit="1" customWidth="1"/>
    <col min="11015" max="11015" width="14" style="35" bestFit="1" customWidth="1"/>
    <col min="11016" max="11017" width="12.85546875" style="35" bestFit="1" customWidth="1"/>
    <col min="11018" max="11018" width="14" style="35" bestFit="1" customWidth="1"/>
    <col min="11019" max="11020" width="12.85546875" style="35" bestFit="1" customWidth="1"/>
    <col min="11021" max="11021" width="14" style="35" bestFit="1" customWidth="1"/>
    <col min="11022" max="11022" width="14.42578125" style="35" bestFit="1" customWidth="1"/>
    <col min="11023" max="11264" width="9.140625" style="35"/>
    <col min="11265" max="11265" width="14.42578125" style="35" customWidth="1"/>
    <col min="11266" max="11266" width="14" style="35" bestFit="1" customWidth="1"/>
    <col min="11267" max="11267" width="12.85546875" style="35" bestFit="1" customWidth="1"/>
    <col min="11268" max="11268" width="14" style="35" bestFit="1" customWidth="1"/>
    <col min="11269" max="11270" width="12.85546875" style="35" bestFit="1" customWidth="1"/>
    <col min="11271" max="11271" width="14" style="35" bestFit="1" customWidth="1"/>
    <col min="11272" max="11273" width="12.85546875" style="35" bestFit="1" customWidth="1"/>
    <col min="11274" max="11274" width="14" style="35" bestFit="1" customWidth="1"/>
    <col min="11275" max="11276" width="12.85546875" style="35" bestFit="1" customWidth="1"/>
    <col min="11277" max="11277" width="14" style="35" bestFit="1" customWidth="1"/>
    <col min="11278" max="11278" width="14.42578125" style="35" bestFit="1" customWidth="1"/>
    <col min="11279" max="11520" width="9.140625" style="35"/>
    <col min="11521" max="11521" width="14.42578125" style="35" customWidth="1"/>
    <col min="11522" max="11522" width="14" style="35" bestFit="1" customWidth="1"/>
    <col min="11523" max="11523" width="12.85546875" style="35" bestFit="1" customWidth="1"/>
    <col min="11524" max="11524" width="14" style="35" bestFit="1" customWidth="1"/>
    <col min="11525" max="11526" width="12.85546875" style="35" bestFit="1" customWidth="1"/>
    <col min="11527" max="11527" width="14" style="35" bestFit="1" customWidth="1"/>
    <col min="11528" max="11529" width="12.85546875" style="35" bestFit="1" customWidth="1"/>
    <col min="11530" max="11530" width="14" style="35" bestFit="1" customWidth="1"/>
    <col min="11531" max="11532" width="12.85546875" style="35" bestFit="1" customWidth="1"/>
    <col min="11533" max="11533" width="14" style="35" bestFit="1" customWidth="1"/>
    <col min="11534" max="11534" width="14.42578125" style="35" bestFit="1" customWidth="1"/>
    <col min="11535" max="11776" width="9.140625" style="35"/>
    <col min="11777" max="11777" width="14.42578125" style="35" customWidth="1"/>
    <col min="11778" max="11778" width="14" style="35" bestFit="1" customWidth="1"/>
    <col min="11779" max="11779" width="12.85546875" style="35" bestFit="1" customWidth="1"/>
    <col min="11780" max="11780" width="14" style="35" bestFit="1" customWidth="1"/>
    <col min="11781" max="11782" width="12.85546875" style="35" bestFit="1" customWidth="1"/>
    <col min="11783" max="11783" width="14" style="35" bestFit="1" customWidth="1"/>
    <col min="11784" max="11785" width="12.85546875" style="35" bestFit="1" customWidth="1"/>
    <col min="11786" max="11786" width="14" style="35" bestFit="1" customWidth="1"/>
    <col min="11787" max="11788" width="12.85546875" style="35" bestFit="1" customWidth="1"/>
    <col min="11789" max="11789" width="14" style="35" bestFit="1" customWidth="1"/>
    <col min="11790" max="11790" width="14.42578125" style="35" bestFit="1" customWidth="1"/>
    <col min="11791" max="12032" width="9.140625" style="35"/>
    <col min="12033" max="12033" width="14.42578125" style="35" customWidth="1"/>
    <col min="12034" max="12034" width="14" style="35" bestFit="1" customWidth="1"/>
    <col min="12035" max="12035" width="12.85546875" style="35" bestFit="1" customWidth="1"/>
    <col min="12036" max="12036" width="14" style="35" bestFit="1" customWidth="1"/>
    <col min="12037" max="12038" width="12.85546875" style="35" bestFit="1" customWidth="1"/>
    <col min="12039" max="12039" width="14" style="35" bestFit="1" customWidth="1"/>
    <col min="12040" max="12041" width="12.85546875" style="35" bestFit="1" customWidth="1"/>
    <col min="12042" max="12042" width="14" style="35" bestFit="1" customWidth="1"/>
    <col min="12043" max="12044" width="12.85546875" style="35" bestFit="1" customWidth="1"/>
    <col min="12045" max="12045" width="14" style="35" bestFit="1" customWidth="1"/>
    <col min="12046" max="12046" width="14.42578125" style="35" bestFit="1" customWidth="1"/>
    <col min="12047" max="12288" width="9.140625" style="35"/>
    <col min="12289" max="12289" width="14.42578125" style="35" customWidth="1"/>
    <col min="12290" max="12290" width="14" style="35" bestFit="1" customWidth="1"/>
    <col min="12291" max="12291" width="12.85546875" style="35" bestFit="1" customWidth="1"/>
    <col min="12292" max="12292" width="14" style="35" bestFit="1" customWidth="1"/>
    <col min="12293" max="12294" width="12.85546875" style="35" bestFit="1" customWidth="1"/>
    <col min="12295" max="12295" width="14" style="35" bestFit="1" customWidth="1"/>
    <col min="12296" max="12297" width="12.85546875" style="35" bestFit="1" customWidth="1"/>
    <col min="12298" max="12298" width="14" style="35" bestFit="1" customWidth="1"/>
    <col min="12299" max="12300" width="12.85546875" style="35" bestFit="1" customWidth="1"/>
    <col min="12301" max="12301" width="14" style="35" bestFit="1" customWidth="1"/>
    <col min="12302" max="12302" width="14.42578125" style="35" bestFit="1" customWidth="1"/>
    <col min="12303" max="12544" width="9.140625" style="35"/>
    <col min="12545" max="12545" width="14.42578125" style="35" customWidth="1"/>
    <col min="12546" max="12546" width="14" style="35" bestFit="1" customWidth="1"/>
    <col min="12547" max="12547" width="12.85546875" style="35" bestFit="1" customWidth="1"/>
    <col min="12548" max="12548" width="14" style="35" bestFit="1" customWidth="1"/>
    <col min="12549" max="12550" width="12.85546875" style="35" bestFit="1" customWidth="1"/>
    <col min="12551" max="12551" width="14" style="35" bestFit="1" customWidth="1"/>
    <col min="12552" max="12553" width="12.85546875" style="35" bestFit="1" customWidth="1"/>
    <col min="12554" max="12554" width="14" style="35" bestFit="1" customWidth="1"/>
    <col min="12555" max="12556" width="12.85546875" style="35" bestFit="1" customWidth="1"/>
    <col min="12557" max="12557" width="14" style="35" bestFit="1" customWidth="1"/>
    <col min="12558" max="12558" width="14.42578125" style="35" bestFit="1" customWidth="1"/>
    <col min="12559" max="12800" width="9.140625" style="35"/>
    <col min="12801" max="12801" width="14.42578125" style="35" customWidth="1"/>
    <col min="12802" max="12802" width="14" style="35" bestFit="1" customWidth="1"/>
    <col min="12803" max="12803" width="12.85546875" style="35" bestFit="1" customWidth="1"/>
    <col min="12804" max="12804" width="14" style="35" bestFit="1" customWidth="1"/>
    <col min="12805" max="12806" width="12.85546875" style="35" bestFit="1" customWidth="1"/>
    <col min="12807" max="12807" width="14" style="35" bestFit="1" customWidth="1"/>
    <col min="12808" max="12809" width="12.85546875" style="35" bestFit="1" customWidth="1"/>
    <col min="12810" max="12810" width="14" style="35" bestFit="1" customWidth="1"/>
    <col min="12811" max="12812" width="12.85546875" style="35" bestFit="1" customWidth="1"/>
    <col min="12813" max="12813" width="14" style="35" bestFit="1" customWidth="1"/>
    <col min="12814" max="12814" width="14.42578125" style="35" bestFit="1" customWidth="1"/>
    <col min="12815" max="13056" width="9.140625" style="35"/>
    <col min="13057" max="13057" width="14.42578125" style="35" customWidth="1"/>
    <col min="13058" max="13058" width="14" style="35" bestFit="1" customWidth="1"/>
    <col min="13059" max="13059" width="12.85546875" style="35" bestFit="1" customWidth="1"/>
    <col min="13060" max="13060" width="14" style="35" bestFit="1" customWidth="1"/>
    <col min="13061" max="13062" width="12.85546875" style="35" bestFit="1" customWidth="1"/>
    <col min="13063" max="13063" width="14" style="35" bestFit="1" customWidth="1"/>
    <col min="13064" max="13065" width="12.85546875" style="35" bestFit="1" customWidth="1"/>
    <col min="13066" max="13066" width="14" style="35" bestFit="1" customWidth="1"/>
    <col min="13067" max="13068" width="12.85546875" style="35" bestFit="1" customWidth="1"/>
    <col min="13069" max="13069" width="14" style="35" bestFit="1" customWidth="1"/>
    <col min="13070" max="13070" width="14.42578125" style="35" bestFit="1" customWidth="1"/>
    <col min="13071" max="13312" width="9.140625" style="35"/>
    <col min="13313" max="13313" width="14.42578125" style="35" customWidth="1"/>
    <col min="13314" max="13314" width="14" style="35" bestFit="1" customWidth="1"/>
    <col min="13315" max="13315" width="12.85546875" style="35" bestFit="1" customWidth="1"/>
    <col min="13316" max="13316" width="14" style="35" bestFit="1" customWidth="1"/>
    <col min="13317" max="13318" width="12.85546875" style="35" bestFit="1" customWidth="1"/>
    <col min="13319" max="13319" width="14" style="35" bestFit="1" customWidth="1"/>
    <col min="13320" max="13321" width="12.85546875" style="35" bestFit="1" customWidth="1"/>
    <col min="13322" max="13322" width="14" style="35" bestFit="1" customWidth="1"/>
    <col min="13323" max="13324" width="12.85546875" style="35" bestFit="1" customWidth="1"/>
    <col min="13325" max="13325" width="14" style="35" bestFit="1" customWidth="1"/>
    <col min="13326" max="13326" width="14.42578125" style="35" bestFit="1" customWidth="1"/>
    <col min="13327" max="13568" width="9.140625" style="35"/>
    <col min="13569" max="13569" width="14.42578125" style="35" customWidth="1"/>
    <col min="13570" max="13570" width="14" style="35" bestFit="1" customWidth="1"/>
    <col min="13571" max="13571" width="12.85546875" style="35" bestFit="1" customWidth="1"/>
    <col min="13572" max="13572" width="14" style="35" bestFit="1" customWidth="1"/>
    <col min="13573" max="13574" width="12.85546875" style="35" bestFit="1" customWidth="1"/>
    <col min="13575" max="13575" width="14" style="35" bestFit="1" customWidth="1"/>
    <col min="13576" max="13577" width="12.85546875" style="35" bestFit="1" customWidth="1"/>
    <col min="13578" max="13578" width="14" style="35" bestFit="1" customWidth="1"/>
    <col min="13579" max="13580" width="12.85546875" style="35" bestFit="1" customWidth="1"/>
    <col min="13581" max="13581" width="14" style="35" bestFit="1" customWidth="1"/>
    <col min="13582" max="13582" width="14.42578125" style="35" bestFit="1" customWidth="1"/>
    <col min="13583" max="13824" width="9.140625" style="35"/>
    <col min="13825" max="13825" width="14.42578125" style="35" customWidth="1"/>
    <col min="13826" max="13826" width="14" style="35" bestFit="1" customWidth="1"/>
    <col min="13827" max="13827" width="12.85546875" style="35" bestFit="1" customWidth="1"/>
    <col min="13828" max="13828" width="14" style="35" bestFit="1" customWidth="1"/>
    <col min="13829" max="13830" width="12.85546875" style="35" bestFit="1" customWidth="1"/>
    <col min="13831" max="13831" width="14" style="35" bestFit="1" customWidth="1"/>
    <col min="13832" max="13833" width="12.85546875" style="35" bestFit="1" customWidth="1"/>
    <col min="13834" max="13834" width="14" style="35" bestFit="1" customWidth="1"/>
    <col min="13835" max="13836" width="12.85546875" style="35" bestFit="1" customWidth="1"/>
    <col min="13837" max="13837" width="14" style="35" bestFit="1" customWidth="1"/>
    <col min="13838" max="13838" width="14.42578125" style="35" bestFit="1" customWidth="1"/>
    <col min="13839" max="14080" width="9.140625" style="35"/>
    <col min="14081" max="14081" width="14.42578125" style="35" customWidth="1"/>
    <col min="14082" max="14082" width="14" style="35" bestFit="1" customWidth="1"/>
    <col min="14083" max="14083" width="12.85546875" style="35" bestFit="1" customWidth="1"/>
    <col min="14084" max="14084" width="14" style="35" bestFit="1" customWidth="1"/>
    <col min="14085" max="14086" width="12.85546875" style="35" bestFit="1" customWidth="1"/>
    <col min="14087" max="14087" width="14" style="35" bestFit="1" customWidth="1"/>
    <col min="14088" max="14089" width="12.85546875" style="35" bestFit="1" customWidth="1"/>
    <col min="14090" max="14090" width="14" style="35" bestFit="1" customWidth="1"/>
    <col min="14091" max="14092" width="12.85546875" style="35" bestFit="1" customWidth="1"/>
    <col min="14093" max="14093" width="14" style="35" bestFit="1" customWidth="1"/>
    <col min="14094" max="14094" width="14.42578125" style="35" bestFit="1" customWidth="1"/>
    <col min="14095" max="14336" width="9.140625" style="35"/>
    <col min="14337" max="14337" width="14.42578125" style="35" customWidth="1"/>
    <col min="14338" max="14338" width="14" style="35" bestFit="1" customWidth="1"/>
    <col min="14339" max="14339" width="12.85546875" style="35" bestFit="1" customWidth="1"/>
    <col min="14340" max="14340" width="14" style="35" bestFit="1" customWidth="1"/>
    <col min="14341" max="14342" width="12.85546875" style="35" bestFit="1" customWidth="1"/>
    <col min="14343" max="14343" width="14" style="35" bestFit="1" customWidth="1"/>
    <col min="14344" max="14345" width="12.85546875" style="35" bestFit="1" customWidth="1"/>
    <col min="14346" max="14346" width="14" style="35" bestFit="1" customWidth="1"/>
    <col min="14347" max="14348" width="12.85546875" style="35" bestFit="1" customWidth="1"/>
    <col min="14349" max="14349" width="14" style="35" bestFit="1" customWidth="1"/>
    <col min="14350" max="14350" width="14.42578125" style="35" bestFit="1" customWidth="1"/>
    <col min="14351" max="14592" width="9.140625" style="35"/>
    <col min="14593" max="14593" width="14.42578125" style="35" customWidth="1"/>
    <col min="14594" max="14594" width="14" style="35" bestFit="1" customWidth="1"/>
    <col min="14595" max="14595" width="12.85546875" style="35" bestFit="1" customWidth="1"/>
    <col min="14596" max="14596" width="14" style="35" bestFit="1" customWidth="1"/>
    <col min="14597" max="14598" width="12.85546875" style="35" bestFit="1" customWidth="1"/>
    <col min="14599" max="14599" width="14" style="35" bestFit="1" customWidth="1"/>
    <col min="14600" max="14601" width="12.85546875" style="35" bestFit="1" customWidth="1"/>
    <col min="14602" max="14602" width="14" style="35" bestFit="1" customWidth="1"/>
    <col min="14603" max="14604" width="12.85546875" style="35" bestFit="1" customWidth="1"/>
    <col min="14605" max="14605" width="14" style="35" bestFit="1" customWidth="1"/>
    <col min="14606" max="14606" width="14.42578125" style="35" bestFit="1" customWidth="1"/>
    <col min="14607" max="14848" width="9.140625" style="35"/>
    <col min="14849" max="14849" width="14.42578125" style="35" customWidth="1"/>
    <col min="14850" max="14850" width="14" style="35" bestFit="1" customWidth="1"/>
    <col min="14851" max="14851" width="12.85546875" style="35" bestFit="1" customWidth="1"/>
    <col min="14852" max="14852" width="14" style="35" bestFit="1" customWidth="1"/>
    <col min="14853" max="14854" width="12.85546875" style="35" bestFit="1" customWidth="1"/>
    <col min="14855" max="14855" width="14" style="35" bestFit="1" customWidth="1"/>
    <col min="14856" max="14857" width="12.85546875" style="35" bestFit="1" customWidth="1"/>
    <col min="14858" max="14858" width="14" style="35" bestFit="1" customWidth="1"/>
    <col min="14859" max="14860" width="12.85546875" style="35" bestFit="1" customWidth="1"/>
    <col min="14861" max="14861" width="14" style="35" bestFit="1" customWidth="1"/>
    <col min="14862" max="14862" width="14.42578125" style="35" bestFit="1" customWidth="1"/>
    <col min="14863" max="15104" width="9.140625" style="35"/>
    <col min="15105" max="15105" width="14.42578125" style="35" customWidth="1"/>
    <col min="15106" max="15106" width="14" style="35" bestFit="1" customWidth="1"/>
    <col min="15107" max="15107" width="12.85546875" style="35" bestFit="1" customWidth="1"/>
    <col min="15108" max="15108" width="14" style="35" bestFit="1" customWidth="1"/>
    <col min="15109" max="15110" width="12.85546875" style="35" bestFit="1" customWidth="1"/>
    <col min="15111" max="15111" width="14" style="35" bestFit="1" customWidth="1"/>
    <col min="15112" max="15113" width="12.85546875" style="35" bestFit="1" customWidth="1"/>
    <col min="15114" max="15114" width="14" style="35" bestFit="1" customWidth="1"/>
    <col min="15115" max="15116" width="12.85546875" style="35" bestFit="1" customWidth="1"/>
    <col min="15117" max="15117" width="14" style="35" bestFit="1" customWidth="1"/>
    <col min="15118" max="15118" width="14.42578125" style="35" bestFit="1" customWidth="1"/>
    <col min="15119" max="15360" width="9.140625" style="35"/>
    <col min="15361" max="15361" width="14.42578125" style="35" customWidth="1"/>
    <col min="15362" max="15362" width="14" style="35" bestFit="1" customWidth="1"/>
    <col min="15363" max="15363" width="12.85546875" style="35" bestFit="1" customWidth="1"/>
    <col min="15364" max="15364" width="14" style="35" bestFit="1" customWidth="1"/>
    <col min="15365" max="15366" width="12.85546875" style="35" bestFit="1" customWidth="1"/>
    <col min="15367" max="15367" width="14" style="35" bestFit="1" customWidth="1"/>
    <col min="15368" max="15369" width="12.85546875" style="35" bestFit="1" customWidth="1"/>
    <col min="15370" max="15370" width="14" style="35" bestFit="1" customWidth="1"/>
    <col min="15371" max="15372" width="12.85546875" style="35" bestFit="1" customWidth="1"/>
    <col min="15373" max="15373" width="14" style="35" bestFit="1" customWidth="1"/>
    <col min="15374" max="15374" width="14.42578125" style="35" bestFit="1" customWidth="1"/>
    <col min="15375" max="15616" width="9.140625" style="35"/>
    <col min="15617" max="15617" width="14.42578125" style="35" customWidth="1"/>
    <col min="15618" max="15618" width="14" style="35" bestFit="1" customWidth="1"/>
    <col min="15619" max="15619" width="12.85546875" style="35" bestFit="1" customWidth="1"/>
    <col min="15620" max="15620" width="14" style="35" bestFit="1" customWidth="1"/>
    <col min="15621" max="15622" width="12.85546875" style="35" bestFit="1" customWidth="1"/>
    <col min="15623" max="15623" width="14" style="35" bestFit="1" customWidth="1"/>
    <col min="15624" max="15625" width="12.85546875" style="35" bestFit="1" customWidth="1"/>
    <col min="15626" max="15626" width="14" style="35" bestFit="1" customWidth="1"/>
    <col min="15627" max="15628" width="12.85546875" style="35" bestFit="1" customWidth="1"/>
    <col min="15629" max="15629" width="14" style="35" bestFit="1" customWidth="1"/>
    <col min="15630" max="15630" width="14.42578125" style="35" bestFit="1" customWidth="1"/>
    <col min="15631" max="15872" width="9.140625" style="35"/>
    <col min="15873" max="15873" width="14.42578125" style="35" customWidth="1"/>
    <col min="15874" max="15874" width="14" style="35" bestFit="1" customWidth="1"/>
    <col min="15875" max="15875" width="12.85546875" style="35" bestFit="1" customWidth="1"/>
    <col min="15876" max="15876" width="14" style="35" bestFit="1" customWidth="1"/>
    <col min="15877" max="15878" width="12.85546875" style="35" bestFit="1" customWidth="1"/>
    <col min="15879" max="15879" width="14" style="35" bestFit="1" customWidth="1"/>
    <col min="15880" max="15881" width="12.85546875" style="35" bestFit="1" customWidth="1"/>
    <col min="15882" max="15882" width="14" style="35" bestFit="1" customWidth="1"/>
    <col min="15883" max="15884" width="12.85546875" style="35" bestFit="1" customWidth="1"/>
    <col min="15885" max="15885" width="14" style="35" bestFit="1" customWidth="1"/>
    <col min="15886" max="15886" width="14.42578125" style="35" bestFit="1" customWidth="1"/>
    <col min="15887" max="16128" width="9.140625" style="35"/>
    <col min="16129" max="16129" width="14.42578125" style="35" customWidth="1"/>
    <col min="16130" max="16130" width="14" style="35" bestFit="1" customWidth="1"/>
    <col min="16131" max="16131" width="12.85546875" style="35" bestFit="1" customWidth="1"/>
    <col min="16132" max="16132" width="14" style="35" bestFit="1" customWidth="1"/>
    <col min="16133" max="16134" width="12.85546875" style="35" bestFit="1" customWidth="1"/>
    <col min="16135" max="16135" width="14" style="35" bestFit="1" customWidth="1"/>
    <col min="16136" max="16137" width="12.85546875" style="35" bestFit="1" customWidth="1"/>
    <col min="16138" max="16138" width="14" style="35" bestFit="1" customWidth="1"/>
    <col min="16139" max="16140" width="12.85546875" style="35" bestFit="1" customWidth="1"/>
    <col min="16141" max="16141" width="14" style="35" bestFit="1" customWidth="1"/>
    <col min="16142" max="16142" width="14.42578125" style="35" bestFit="1" customWidth="1"/>
    <col min="16143" max="16384" width="9.140625" style="35"/>
  </cols>
  <sheetData>
    <row r="2" spans="1:15" ht="18">
      <c r="A2" s="34" t="s">
        <v>261</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9"/>
      <c r="C5" s="38"/>
      <c r="D5" s="38"/>
      <c r="E5" s="38"/>
      <c r="F5" s="38"/>
      <c r="G5" s="38"/>
      <c r="H5" s="38"/>
      <c r="I5" s="38"/>
      <c r="J5" s="38"/>
      <c r="K5" s="38"/>
      <c r="L5" s="38"/>
      <c r="M5" s="38"/>
      <c r="N5" s="38"/>
      <c r="O5" s="38"/>
    </row>
    <row r="6" spans="1:15" ht="14.25">
      <c r="A6" s="38" t="s">
        <v>10</v>
      </c>
      <c r="B6" s="21">
        <v>0</v>
      </c>
      <c r="C6" s="21"/>
      <c r="D6" s="39">
        <v>180971</v>
      </c>
      <c r="E6" s="21"/>
      <c r="F6" s="21"/>
      <c r="G6" s="21"/>
      <c r="H6" s="21"/>
      <c r="I6" s="21"/>
      <c r="J6" s="21"/>
      <c r="K6" s="21"/>
      <c r="L6" s="21"/>
      <c r="M6" s="21"/>
      <c r="N6" s="39">
        <f>SUM(B6:M6)</f>
        <v>180971</v>
      </c>
      <c r="O6" s="38"/>
    </row>
    <row r="7" spans="1:15" ht="14.25">
      <c r="A7" s="38" t="s">
        <v>11</v>
      </c>
      <c r="B7" s="21">
        <v>0</v>
      </c>
      <c r="C7" s="21"/>
      <c r="D7" s="39">
        <v>72025.25</v>
      </c>
      <c r="E7" s="21"/>
      <c r="F7" s="21"/>
      <c r="G7" s="21"/>
      <c r="H7" s="21"/>
      <c r="I7" s="21"/>
      <c r="J7" s="21"/>
      <c r="K7" s="21"/>
      <c r="L7" s="21"/>
      <c r="M7" s="21"/>
      <c r="N7" s="39">
        <f t="shared" ref="N7:N20" si="0">SUM(B7:M7)</f>
        <v>72025.25</v>
      </c>
      <c r="O7" s="38"/>
    </row>
    <row r="8" spans="1:15" ht="14.25">
      <c r="A8" s="38" t="s">
        <v>12</v>
      </c>
      <c r="B8" s="21">
        <v>0</v>
      </c>
      <c r="C8" s="21"/>
      <c r="D8" s="39">
        <v>9368437.0399999991</v>
      </c>
      <c r="E8" s="21"/>
      <c r="F8" s="21"/>
      <c r="G8" s="21"/>
      <c r="H8" s="21"/>
      <c r="I8" s="21"/>
      <c r="J8" s="21"/>
      <c r="K8" s="21"/>
      <c r="L8" s="21"/>
      <c r="M8" s="21"/>
      <c r="N8" s="39">
        <f t="shared" si="0"/>
        <v>9368437.0399999991</v>
      </c>
      <c r="O8" s="38"/>
    </row>
    <row r="9" spans="1:15" ht="14.25">
      <c r="A9" s="38" t="s">
        <v>13</v>
      </c>
      <c r="B9" s="21">
        <v>0</v>
      </c>
      <c r="C9" s="21"/>
      <c r="D9" s="39">
        <v>418213.95</v>
      </c>
      <c r="E9" s="21"/>
      <c r="F9" s="21"/>
      <c r="G9" s="21"/>
      <c r="H9" s="21"/>
      <c r="I9" s="21"/>
      <c r="J9" s="21"/>
      <c r="K9" s="21"/>
      <c r="L9" s="21"/>
      <c r="M9" s="21"/>
      <c r="N9" s="39">
        <f t="shared" si="0"/>
        <v>418213.95</v>
      </c>
      <c r="O9" s="38"/>
    </row>
    <row r="10" spans="1:15" ht="14.25">
      <c r="A10" s="38" t="s">
        <v>14</v>
      </c>
      <c r="B10" s="21">
        <v>0</v>
      </c>
      <c r="C10" s="105">
        <v>98716.75</v>
      </c>
      <c r="D10" s="39">
        <v>46371.6</v>
      </c>
      <c r="E10" s="39">
        <v>43749.2</v>
      </c>
      <c r="F10" s="21"/>
      <c r="G10" s="21"/>
      <c r="H10" s="21"/>
      <c r="I10" s="21"/>
      <c r="J10" s="21"/>
      <c r="K10" s="21"/>
      <c r="L10" s="21"/>
      <c r="M10" s="21"/>
      <c r="N10" s="39">
        <f t="shared" si="0"/>
        <v>188837.55</v>
      </c>
      <c r="O10" s="38"/>
    </row>
    <row r="11" spans="1:15" ht="14.25">
      <c r="A11" s="38" t="s">
        <v>15</v>
      </c>
      <c r="B11" s="21">
        <v>0</v>
      </c>
      <c r="C11" s="105"/>
      <c r="D11" s="39">
        <v>775.5</v>
      </c>
      <c r="E11" s="21"/>
      <c r="F11" s="21"/>
      <c r="G11" s="21"/>
      <c r="H11" s="21"/>
      <c r="I11" s="21"/>
      <c r="J11" s="21"/>
      <c r="K11" s="21"/>
      <c r="L11" s="21"/>
      <c r="M11" s="21"/>
      <c r="N11" s="39">
        <f t="shared" si="0"/>
        <v>775.5</v>
      </c>
      <c r="O11" s="38"/>
    </row>
    <row r="12" spans="1:15" ht="14.25">
      <c r="A12" s="38" t="s">
        <v>16</v>
      </c>
      <c r="B12" s="21">
        <v>0</v>
      </c>
      <c r="C12" s="105">
        <v>479.05</v>
      </c>
      <c r="D12" s="39">
        <v>664.4</v>
      </c>
      <c r="E12" s="39">
        <v>917.4</v>
      </c>
      <c r="F12" s="21"/>
      <c r="G12" s="21"/>
      <c r="H12" s="21"/>
      <c r="I12" s="21"/>
      <c r="J12" s="21"/>
      <c r="K12" s="21"/>
      <c r="L12" s="21"/>
      <c r="M12" s="21"/>
      <c r="N12" s="39">
        <f t="shared" si="0"/>
        <v>2060.85</v>
      </c>
      <c r="O12" s="38"/>
    </row>
    <row r="13" spans="1:15" ht="14.25">
      <c r="A13" s="38" t="s">
        <v>17</v>
      </c>
      <c r="B13" s="21">
        <v>0</v>
      </c>
      <c r="C13" s="105"/>
      <c r="D13" s="39">
        <v>46877.05</v>
      </c>
      <c r="E13" s="21"/>
      <c r="F13" s="21"/>
      <c r="G13" s="21"/>
      <c r="H13" s="21"/>
      <c r="I13" s="21"/>
      <c r="J13" s="21"/>
      <c r="K13" s="21"/>
      <c r="L13" s="21"/>
      <c r="M13" s="21"/>
      <c r="N13" s="39">
        <f t="shared" si="0"/>
        <v>46877.05</v>
      </c>
      <c r="O13" s="38"/>
    </row>
    <row r="14" spans="1:15" ht="14.25">
      <c r="A14" s="38" t="s">
        <v>18</v>
      </c>
      <c r="B14" s="21">
        <v>0</v>
      </c>
      <c r="C14" s="105">
        <v>6989.9500000000007</v>
      </c>
      <c r="D14" s="39">
        <v>2281.4</v>
      </c>
      <c r="E14" s="39">
        <v>2441.4499999999998</v>
      </c>
      <c r="F14" s="21"/>
      <c r="G14" s="21"/>
      <c r="H14" s="21"/>
      <c r="I14" s="21"/>
      <c r="J14" s="21"/>
      <c r="K14" s="21"/>
      <c r="L14" s="21"/>
      <c r="M14" s="21"/>
      <c r="N14" s="39">
        <f t="shared" si="0"/>
        <v>11712.8</v>
      </c>
      <c r="O14" s="38"/>
    </row>
    <row r="15" spans="1:15" ht="14.25">
      <c r="A15" s="38" t="s">
        <v>19</v>
      </c>
      <c r="B15" s="21">
        <v>0</v>
      </c>
      <c r="C15" s="105"/>
      <c r="D15" s="39">
        <v>10836.65</v>
      </c>
      <c r="E15" s="21"/>
      <c r="F15" s="21"/>
      <c r="G15" s="21"/>
      <c r="H15" s="21"/>
      <c r="I15" s="21"/>
      <c r="J15" s="21"/>
      <c r="K15" s="21"/>
      <c r="L15" s="21"/>
      <c r="M15" s="21"/>
      <c r="N15" s="39">
        <f t="shared" si="0"/>
        <v>10836.65</v>
      </c>
      <c r="O15" s="38"/>
    </row>
    <row r="16" spans="1:15" ht="14.25">
      <c r="A16" s="38" t="s">
        <v>20</v>
      </c>
      <c r="B16" s="21">
        <v>0</v>
      </c>
      <c r="C16" s="105">
        <v>163091.5</v>
      </c>
      <c r="D16" s="39">
        <v>59317.5</v>
      </c>
      <c r="E16" s="39">
        <v>85342.95</v>
      </c>
      <c r="F16" s="21"/>
      <c r="G16" s="21"/>
      <c r="H16" s="21"/>
      <c r="I16" s="21"/>
      <c r="J16" s="21"/>
      <c r="K16" s="21"/>
      <c r="L16" s="21"/>
      <c r="M16" s="21"/>
      <c r="N16" s="39">
        <f>SUM(B16:M16)</f>
        <v>307751.95</v>
      </c>
      <c r="O16" s="38"/>
    </row>
    <row r="17" spans="1:15" ht="14.25">
      <c r="A17" s="38" t="s">
        <v>21</v>
      </c>
      <c r="B17" s="21">
        <v>0</v>
      </c>
      <c r="C17" s="105">
        <v>296</v>
      </c>
      <c r="D17" s="39">
        <v>3430.35</v>
      </c>
      <c r="E17" s="21"/>
      <c r="F17" s="21"/>
      <c r="G17" s="21"/>
      <c r="H17" s="21"/>
      <c r="I17" s="21"/>
      <c r="J17" s="21"/>
      <c r="K17" s="21"/>
      <c r="L17" s="21"/>
      <c r="M17" s="21"/>
      <c r="N17" s="39">
        <f t="shared" si="0"/>
        <v>3726.35</v>
      </c>
      <c r="O17" s="38"/>
    </row>
    <row r="18" spans="1:15" ht="14.25">
      <c r="A18" s="38" t="s">
        <v>22</v>
      </c>
      <c r="B18" s="21">
        <v>0</v>
      </c>
      <c r="C18" s="105"/>
      <c r="D18" s="39">
        <v>156728</v>
      </c>
      <c r="E18" s="21"/>
      <c r="F18" s="21"/>
      <c r="G18" s="21"/>
      <c r="H18" s="21"/>
      <c r="I18" s="21"/>
      <c r="J18" s="21"/>
      <c r="K18" s="21"/>
      <c r="L18" s="21"/>
      <c r="M18" s="21"/>
      <c r="N18" s="39">
        <f t="shared" si="0"/>
        <v>156728</v>
      </c>
      <c r="O18" s="38"/>
    </row>
    <row r="19" spans="1:15" ht="14.25">
      <c r="A19" s="38" t="s">
        <v>23</v>
      </c>
      <c r="B19" s="21">
        <v>0</v>
      </c>
      <c r="C19" s="105"/>
      <c r="D19" s="39">
        <v>9615.1</v>
      </c>
      <c r="E19" s="21"/>
      <c r="F19" s="21"/>
      <c r="G19" s="21"/>
      <c r="H19" s="21"/>
      <c r="I19" s="21"/>
      <c r="J19" s="21"/>
      <c r="K19" s="21"/>
      <c r="L19" s="21"/>
      <c r="M19" s="21"/>
      <c r="N19" s="39">
        <f t="shared" si="0"/>
        <v>9615.1</v>
      </c>
      <c r="O19" s="38"/>
    </row>
    <row r="20" spans="1:15" ht="14.25">
      <c r="A20" s="38" t="s">
        <v>24</v>
      </c>
      <c r="B20" s="21">
        <v>0</v>
      </c>
      <c r="C20" s="105"/>
      <c r="D20" s="21">
        <v>35521.199999999997</v>
      </c>
      <c r="E20" s="39"/>
      <c r="F20" s="21"/>
      <c r="G20" s="21"/>
      <c r="H20" s="21"/>
      <c r="I20" s="21"/>
      <c r="J20" s="21"/>
      <c r="K20" s="21"/>
      <c r="L20" s="21"/>
      <c r="M20" s="21"/>
      <c r="N20" s="39">
        <f t="shared" si="0"/>
        <v>35521.199999999997</v>
      </c>
      <c r="O20" s="38"/>
    </row>
    <row r="21" spans="1:15" ht="14.25">
      <c r="A21" s="38" t="s">
        <v>25</v>
      </c>
      <c r="B21" s="21">
        <v>0</v>
      </c>
      <c r="C21" s="105">
        <v>1640081.3</v>
      </c>
      <c r="D21" s="39">
        <v>735893.95</v>
      </c>
      <c r="E21" s="39">
        <v>749720.4</v>
      </c>
      <c r="F21" s="21"/>
      <c r="G21" s="21"/>
      <c r="H21" s="21"/>
      <c r="I21" s="21"/>
      <c r="J21" s="21"/>
      <c r="K21" s="21"/>
      <c r="L21" s="21"/>
      <c r="M21" s="21"/>
      <c r="N21" s="39">
        <f>SUM(B21:M21)</f>
        <v>3125695.65</v>
      </c>
      <c r="O21" s="38"/>
    </row>
    <row r="22" spans="1:15" ht="14.25">
      <c r="A22" s="38" t="s">
        <v>26</v>
      </c>
      <c r="B22" s="21">
        <v>0</v>
      </c>
      <c r="C22" s="21"/>
      <c r="D22" s="39">
        <v>15475.39</v>
      </c>
      <c r="E22" s="21"/>
      <c r="F22" s="21"/>
      <c r="G22" s="75"/>
      <c r="H22" s="21"/>
      <c r="I22" s="21"/>
      <c r="J22" s="21"/>
      <c r="K22" s="21"/>
      <c r="L22" s="21"/>
      <c r="M22" s="21"/>
      <c r="N22" s="39">
        <f>SUM(B22:M22)</f>
        <v>15475.39</v>
      </c>
      <c r="O22" s="38"/>
    </row>
    <row r="23" spans="1:15" ht="14.25">
      <c r="A23" s="38"/>
      <c r="B23" s="21"/>
      <c r="C23" s="39"/>
      <c r="D23" s="39"/>
      <c r="E23" s="39"/>
      <c r="F23" s="39"/>
      <c r="G23" s="39"/>
      <c r="H23" s="39"/>
      <c r="I23" s="39"/>
      <c r="J23" s="39"/>
      <c r="K23" s="39" t="s">
        <v>76</v>
      </c>
      <c r="L23" s="39"/>
      <c r="M23" s="39"/>
      <c r="N23" s="39"/>
      <c r="O23" s="38"/>
    </row>
    <row r="24" spans="1:15" ht="15" thickBot="1">
      <c r="A24" s="38" t="s">
        <v>9</v>
      </c>
      <c r="B24" s="76">
        <f>SUM(B6:B23)</f>
        <v>0</v>
      </c>
      <c r="C24" s="76">
        <f t="shared" ref="C24:M24" si="1">SUM(C6:C23)</f>
        <v>1909654.55</v>
      </c>
      <c r="D24" s="76">
        <f t="shared" si="1"/>
        <v>11163435.329999998</v>
      </c>
      <c r="E24" s="76">
        <f t="shared" si="1"/>
        <v>882171.4</v>
      </c>
      <c r="F24" s="76">
        <f t="shared" si="1"/>
        <v>0</v>
      </c>
      <c r="G24" s="76">
        <f t="shared" si="1"/>
        <v>0</v>
      </c>
      <c r="H24" s="76">
        <f t="shared" si="1"/>
        <v>0</v>
      </c>
      <c r="I24" s="76">
        <f t="shared" si="1"/>
        <v>0</v>
      </c>
      <c r="J24" s="76">
        <f t="shared" si="1"/>
        <v>0</v>
      </c>
      <c r="K24" s="76">
        <f t="shared" si="1"/>
        <v>0</v>
      </c>
      <c r="L24" s="76">
        <f t="shared" si="1"/>
        <v>0</v>
      </c>
      <c r="M24" s="76">
        <f t="shared" si="1"/>
        <v>0</v>
      </c>
      <c r="N24" s="76">
        <f>SUM(N6:N22)</f>
        <v>13955261.279999999</v>
      </c>
      <c r="O24" s="38"/>
    </row>
    <row r="25" spans="1:15" ht="15" thickTop="1">
      <c r="A25" s="38"/>
      <c r="B25" s="39"/>
      <c r="C25" s="39"/>
      <c r="D25" s="39"/>
      <c r="E25" s="39"/>
      <c r="F25" s="39"/>
      <c r="G25" s="39"/>
      <c r="H25" s="39"/>
      <c r="I25" s="39"/>
      <c r="J25" s="39"/>
      <c r="K25" s="39"/>
      <c r="L25" s="39"/>
      <c r="M25" s="39"/>
      <c r="N25" s="39"/>
      <c r="O25" s="38"/>
    </row>
    <row r="26" spans="1:15" ht="14.25">
      <c r="A26" s="38"/>
      <c r="B26" s="39"/>
      <c r="C26" s="39"/>
      <c r="D26" s="39"/>
      <c r="E26" s="39"/>
      <c r="F26" s="39"/>
      <c r="G26" s="39"/>
      <c r="H26" s="39"/>
      <c r="I26" s="39"/>
      <c r="J26" s="39"/>
      <c r="K26" s="39"/>
      <c r="L26" s="39"/>
      <c r="M26" s="39"/>
      <c r="N26" s="39"/>
      <c r="O26" s="38"/>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zoomScaleNormal="100" workbookViewId="0"/>
  </sheetViews>
  <sheetFormatPr defaultRowHeight="12.75"/>
  <cols>
    <col min="1" max="1" width="14.140625" style="35" customWidth="1"/>
    <col min="2" max="2" width="23.85546875" style="35" customWidth="1"/>
    <col min="3" max="13" width="20.85546875" style="35" bestFit="1" customWidth="1"/>
    <col min="14" max="14" width="22.28515625" style="35" bestFit="1" customWidth="1"/>
    <col min="15" max="256" width="9.140625" style="35"/>
    <col min="257" max="257" width="14.140625" style="35" customWidth="1"/>
    <col min="258" max="268" width="14" style="35" bestFit="1" customWidth="1"/>
    <col min="269" max="269" width="13.85546875" style="35" bestFit="1" customWidth="1"/>
    <col min="270" max="270" width="15" style="35" bestFit="1" customWidth="1"/>
    <col min="271" max="512" width="9.140625" style="35"/>
    <col min="513" max="513" width="14.140625" style="35" customWidth="1"/>
    <col min="514" max="524" width="14" style="35" bestFit="1" customWidth="1"/>
    <col min="525" max="525" width="13.85546875" style="35" bestFit="1" customWidth="1"/>
    <col min="526" max="526" width="15" style="35" bestFit="1" customWidth="1"/>
    <col min="527" max="768" width="9.140625" style="35"/>
    <col min="769" max="769" width="14.140625" style="35" customWidth="1"/>
    <col min="770" max="780" width="14" style="35" bestFit="1" customWidth="1"/>
    <col min="781" max="781" width="13.85546875" style="35" bestFit="1" customWidth="1"/>
    <col min="782" max="782" width="15" style="35" bestFit="1" customWidth="1"/>
    <col min="783" max="1024" width="9.140625" style="35"/>
    <col min="1025" max="1025" width="14.140625" style="35" customWidth="1"/>
    <col min="1026" max="1036" width="14" style="35" bestFit="1" customWidth="1"/>
    <col min="1037" max="1037" width="13.85546875" style="35" bestFit="1" customWidth="1"/>
    <col min="1038" max="1038" width="15" style="35" bestFit="1" customWidth="1"/>
    <col min="1039" max="1280" width="9.140625" style="35"/>
    <col min="1281" max="1281" width="14.140625" style="35" customWidth="1"/>
    <col min="1282" max="1292" width="14" style="35" bestFit="1" customWidth="1"/>
    <col min="1293" max="1293" width="13.85546875" style="35" bestFit="1" customWidth="1"/>
    <col min="1294" max="1294" width="15" style="35" bestFit="1" customWidth="1"/>
    <col min="1295" max="1536" width="9.140625" style="35"/>
    <col min="1537" max="1537" width="14.140625" style="35" customWidth="1"/>
    <col min="1538" max="1548" width="14" style="35" bestFit="1" customWidth="1"/>
    <col min="1549" max="1549" width="13.85546875" style="35" bestFit="1" customWidth="1"/>
    <col min="1550" max="1550" width="15" style="35" bestFit="1" customWidth="1"/>
    <col min="1551" max="1792" width="9.140625" style="35"/>
    <col min="1793" max="1793" width="14.140625" style="35" customWidth="1"/>
    <col min="1794" max="1804" width="14" style="35" bestFit="1" customWidth="1"/>
    <col min="1805" max="1805" width="13.85546875" style="35" bestFit="1" customWidth="1"/>
    <col min="1806" max="1806" width="15" style="35" bestFit="1" customWidth="1"/>
    <col min="1807" max="2048" width="9.140625" style="35"/>
    <col min="2049" max="2049" width="14.140625" style="35" customWidth="1"/>
    <col min="2050" max="2060" width="14" style="35" bestFit="1" customWidth="1"/>
    <col min="2061" max="2061" width="13.85546875" style="35" bestFit="1" customWidth="1"/>
    <col min="2062" max="2062" width="15" style="35" bestFit="1" customWidth="1"/>
    <col min="2063" max="2304" width="9.140625" style="35"/>
    <col min="2305" max="2305" width="14.140625" style="35" customWidth="1"/>
    <col min="2306" max="2316" width="14" style="35" bestFit="1" customWidth="1"/>
    <col min="2317" max="2317" width="13.85546875" style="35" bestFit="1" customWidth="1"/>
    <col min="2318" max="2318" width="15" style="35" bestFit="1" customWidth="1"/>
    <col min="2319" max="2560" width="9.140625" style="35"/>
    <col min="2561" max="2561" width="14.140625" style="35" customWidth="1"/>
    <col min="2562" max="2572" width="14" style="35" bestFit="1" customWidth="1"/>
    <col min="2573" max="2573" width="13.85546875" style="35" bestFit="1" customWidth="1"/>
    <col min="2574" max="2574" width="15" style="35" bestFit="1" customWidth="1"/>
    <col min="2575" max="2816" width="9.140625" style="35"/>
    <col min="2817" max="2817" width="14.140625" style="35" customWidth="1"/>
    <col min="2818" max="2828" width="14" style="35" bestFit="1" customWidth="1"/>
    <col min="2829" max="2829" width="13.85546875" style="35" bestFit="1" customWidth="1"/>
    <col min="2830" max="2830" width="15" style="35" bestFit="1" customWidth="1"/>
    <col min="2831" max="3072" width="9.140625" style="35"/>
    <col min="3073" max="3073" width="14.140625" style="35" customWidth="1"/>
    <col min="3074" max="3084" width="14" style="35" bestFit="1" customWidth="1"/>
    <col min="3085" max="3085" width="13.85546875" style="35" bestFit="1" customWidth="1"/>
    <col min="3086" max="3086" width="15" style="35" bestFit="1" customWidth="1"/>
    <col min="3087" max="3328" width="9.140625" style="35"/>
    <col min="3329" max="3329" width="14.140625" style="35" customWidth="1"/>
    <col min="3330" max="3340" width="14" style="35" bestFit="1" customWidth="1"/>
    <col min="3341" max="3341" width="13.85546875" style="35" bestFit="1" customWidth="1"/>
    <col min="3342" max="3342" width="15" style="35" bestFit="1" customWidth="1"/>
    <col min="3343" max="3584" width="9.140625" style="35"/>
    <col min="3585" max="3585" width="14.140625" style="35" customWidth="1"/>
    <col min="3586" max="3596" width="14" style="35" bestFit="1" customWidth="1"/>
    <col min="3597" max="3597" width="13.85546875" style="35" bestFit="1" customWidth="1"/>
    <col min="3598" max="3598" width="15" style="35" bestFit="1" customWidth="1"/>
    <col min="3599" max="3840" width="9.140625" style="35"/>
    <col min="3841" max="3841" width="14.140625" style="35" customWidth="1"/>
    <col min="3842" max="3852" width="14" style="35" bestFit="1" customWidth="1"/>
    <col min="3853" max="3853" width="13.85546875" style="35" bestFit="1" customWidth="1"/>
    <col min="3854" max="3854" width="15" style="35" bestFit="1" customWidth="1"/>
    <col min="3855" max="4096" width="9.140625" style="35"/>
    <col min="4097" max="4097" width="14.140625" style="35" customWidth="1"/>
    <col min="4098" max="4108" width="14" style="35" bestFit="1" customWidth="1"/>
    <col min="4109" max="4109" width="13.85546875" style="35" bestFit="1" customWidth="1"/>
    <col min="4110" max="4110" width="15" style="35" bestFit="1" customWidth="1"/>
    <col min="4111" max="4352" width="9.140625" style="35"/>
    <col min="4353" max="4353" width="14.140625" style="35" customWidth="1"/>
    <col min="4354" max="4364" width="14" style="35" bestFit="1" customWidth="1"/>
    <col min="4365" max="4365" width="13.85546875" style="35" bestFit="1" customWidth="1"/>
    <col min="4366" max="4366" width="15" style="35" bestFit="1" customWidth="1"/>
    <col min="4367" max="4608" width="9.140625" style="35"/>
    <col min="4609" max="4609" width="14.140625" style="35" customWidth="1"/>
    <col min="4610" max="4620" width="14" style="35" bestFit="1" customWidth="1"/>
    <col min="4621" max="4621" width="13.85546875" style="35" bestFit="1" customWidth="1"/>
    <col min="4622" max="4622" width="15" style="35" bestFit="1" customWidth="1"/>
    <col min="4623" max="4864" width="9.140625" style="35"/>
    <col min="4865" max="4865" width="14.140625" style="35" customWidth="1"/>
    <col min="4866" max="4876" width="14" style="35" bestFit="1" customWidth="1"/>
    <col min="4877" max="4877" width="13.85546875" style="35" bestFit="1" customWidth="1"/>
    <col min="4878" max="4878" width="15" style="35" bestFit="1" customWidth="1"/>
    <col min="4879" max="5120" width="9.140625" style="35"/>
    <col min="5121" max="5121" width="14.140625" style="35" customWidth="1"/>
    <col min="5122" max="5132" width="14" style="35" bestFit="1" customWidth="1"/>
    <col min="5133" max="5133" width="13.85546875" style="35" bestFit="1" customWidth="1"/>
    <col min="5134" max="5134" width="15" style="35" bestFit="1" customWidth="1"/>
    <col min="5135" max="5376" width="9.140625" style="35"/>
    <col min="5377" max="5377" width="14.140625" style="35" customWidth="1"/>
    <col min="5378" max="5388" width="14" style="35" bestFit="1" customWidth="1"/>
    <col min="5389" max="5389" width="13.85546875" style="35" bestFit="1" customWidth="1"/>
    <col min="5390" max="5390" width="15" style="35" bestFit="1" customWidth="1"/>
    <col min="5391" max="5632" width="9.140625" style="35"/>
    <col min="5633" max="5633" width="14.140625" style="35" customWidth="1"/>
    <col min="5634" max="5644" width="14" style="35" bestFit="1" customWidth="1"/>
    <col min="5645" max="5645" width="13.85546875" style="35" bestFit="1" customWidth="1"/>
    <col min="5646" max="5646" width="15" style="35" bestFit="1" customWidth="1"/>
    <col min="5647" max="5888" width="9.140625" style="35"/>
    <col min="5889" max="5889" width="14.140625" style="35" customWidth="1"/>
    <col min="5890" max="5900" width="14" style="35" bestFit="1" customWidth="1"/>
    <col min="5901" max="5901" width="13.85546875" style="35" bestFit="1" customWidth="1"/>
    <col min="5902" max="5902" width="15" style="35" bestFit="1" customWidth="1"/>
    <col min="5903" max="6144" width="9.140625" style="35"/>
    <col min="6145" max="6145" width="14.140625" style="35" customWidth="1"/>
    <col min="6146" max="6156" width="14" style="35" bestFit="1" customWidth="1"/>
    <col min="6157" max="6157" width="13.85546875" style="35" bestFit="1" customWidth="1"/>
    <col min="6158" max="6158" width="15" style="35" bestFit="1" customWidth="1"/>
    <col min="6159" max="6400" width="9.140625" style="35"/>
    <col min="6401" max="6401" width="14.140625" style="35" customWidth="1"/>
    <col min="6402" max="6412" width="14" style="35" bestFit="1" customWidth="1"/>
    <col min="6413" max="6413" width="13.85546875" style="35" bestFit="1" customWidth="1"/>
    <col min="6414" max="6414" width="15" style="35" bestFit="1" customWidth="1"/>
    <col min="6415" max="6656" width="9.140625" style="35"/>
    <col min="6657" max="6657" width="14.140625" style="35" customWidth="1"/>
    <col min="6658" max="6668" width="14" style="35" bestFit="1" customWidth="1"/>
    <col min="6669" max="6669" width="13.85546875" style="35" bestFit="1" customWidth="1"/>
    <col min="6670" max="6670" width="15" style="35" bestFit="1" customWidth="1"/>
    <col min="6671" max="6912" width="9.140625" style="35"/>
    <col min="6913" max="6913" width="14.140625" style="35" customWidth="1"/>
    <col min="6914" max="6924" width="14" style="35" bestFit="1" customWidth="1"/>
    <col min="6925" max="6925" width="13.85546875" style="35" bestFit="1" customWidth="1"/>
    <col min="6926" max="6926" width="15" style="35" bestFit="1" customWidth="1"/>
    <col min="6927" max="7168" width="9.140625" style="35"/>
    <col min="7169" max="7169" width="14.140625" style="35" customWidth="1"/>
    <col min="7170" max="7180" width="14" style="35" bestFit="1" customWidth="1"/>
    <col min="7181" max="7181" width="13.85546875" style="35" bestFit="1" customWidth="1"/>
    <col min="7182" max="7182" width="15" style="35" bestFit="1" customWidth="1"/>
    <col min="7183" max="7424" width="9.140625" style="35"/>
    <col min="7425" max="7425" width="14.140625" style="35" customWidth="1"/>
    <col min="7426" max="7436" width="14" style="35" bestFit="1" customWidth="1"/>
    <col min="7437" max="7437" width="13.85546875" style="35" bestFit="1" customWidth="1"/>
    <col min="7438" max="7438" width="15" style="35" bestFit="1" customWidth="1"/>
    <col min="7439" max="7680" width="9.140625" style="35"/>
    <col min="7681" max="7681" width="14.140625" style="35" customWidth="1"/>
    <col min="7682" max="7692" width="14" style="35" bestFit="1" customWidth="1"/>
    <col min="7693" max="7693" width="13.85546875" style="35" bestFit="1" customWidth="1"/>
    <col min="7694" max="7694" width="15" style="35" bestFit="1" customWidth="1"/>
    <col min="7695" max="7936" width="9.140625" style="35"/>
    <col min="7937" max="7937" width="14.140625" style="35" customWidth="1"/>
    <col min="7938" max="7948" width="14" style="35" bestFit="1" customWidth="1"/>
    <col min="7949" max="7949" width="13.85546875" style="35" bestFit="1" customWidth="1"/>
    <col min="7950" max="7950" width="15" style="35" bestFit="1" customWidth="1"/>
    <col min="7951" max="8192" width="9.140625" style="35"/>
    <col min="8193" max="8193" width="14.140625" style="35" customWidth="1"/>
    <col min="8194" max="8204" width="14" style="35" bestFit="1" customWidth="1"/>
    <col min="8205" max="8205" width="13.85546875" style="35" bestFit="1" customWidth="1"/>
    <col min="8206" max="8206" width="15" style="35" bestFit="1" customWidth="1"/>
    <col min="8207" max="8448" width="9.140625" style="35"/>
    <col min="8449" max="8449" width="14.140625" style="35" customWidth="1"/>
    <col min="8450" max="8460" width="14" style="35" bestFit="1" customWidth="1"/>
    <col min="8461" max="8461" width="13.85546875" style="35" bestFit="1" customWidth="1"/>
    <col min="8462" max="8462" width="15" style="35" bestFit="1" customWidth="1"/>
    <col min="8463" max="8704" width="9.140625" style="35"/>
    <col min="8705" max="8705" width="14.140625" style="35" customWidth="1"/>
    <col min="8706" max="8716" width="14" style="35" bestFit="1" customWidth="1"/>
    <col min="8717" max="8717" width="13.85546875" style="35" bestFit="1" customWidth="1"/>
    <col min="8718" max="8718" width="15" style="35" bestFit="1" customWidth="1"/>
    <col min="8719" max="8960" width="9.140625" style="35"/>
    <col min="8961" max="8961" width="14.140625" style="35" customWidth="1"/>
    <col min="8962" max="8972" width="14" style="35" bestFit="1" customWidth="1"/>
    <col min="8973" max="8973" width="13.85546875" style="35" bestFit="1" customWidth="1"/>
    <col min="8974" max="8974" width="15" style="35" bestFit="1" customWidth="1"/>
    <col min="8975" max="9216" width="9.140625" style="35"/>
    <col min="9217" max="9217" width="14.140625" style="35" customWidth="1"/>
    <col min="9218" max="9228" width="14" style="35" bestFit="1" customWidth="1"/>
    <col min="9229" max="9229" width="13.85546875" style="35" bestFit="1" customWidth="1"/>
    <col min="9230" max="9230" width="15" style="35" bestFit="1" customWidth="1"/>
    <col min="9231" max="9472" width="9.140625" style="35"/>
    <col min="9473" max="9473" width="14.140625" style="35" customWidth="1"/>
    <col min="9474" max="9484" width="14" style="35" bestFit="1" customWidth="1"/>
    <col min="9485" max="9485" width="13.85546875" style="35" bestFit="1" customWidth="1"/>
    <col min="9486" max="9486" width="15" style="35" bestFit="1" customWidth="1"/>
    <col min="9487" max="9728" width="9.140625" style="35"/>
    <col min="9729" max="9729" width="14.140625" style="35" customWidth="1"/>
    <col min="9730" max="9740" width="14" style="35" bestFit="1" customWidth="1"/>
    <col min="9741" max="9741" width="13.85546875" style="35" bestFit="1" customWidth="1"/>
    <col min="9742" max="9742" width="15" style="35" bestFit="1" customWidth="1"/>
    <col min="9743" max="9984" width="9.140625" style="35"/>
    <col min="9985" max="9985" width="14.140625" style="35" customWidth="1"/>
    <col min="9986" max="9996" width="14" style="35" bestFit="1" customWidth="1"/>
    <col min="9997" max="9997" width="13.85546875" style="35" bestFit="1" customWidth="1"/>
    <col min="9998" max="9998" width="15" style="35" bestFit="1" customWidth="1"/>
    <col min="9999" max="10240" width="9.140625" style="35"/>
    <col min="10241" max="10241" width="14.140625" style="35" customWidth="1"/>
    <col min="10242" max="10252" width="14" style="35" bestFit="1" customWidth="1"/>
    <col min="10253" max="10253" width="13.85546875" style="35" bestFit="1" customWidth="1"/>
    <col min="10254" max="10254" width="15" style="35" bestFit="1" customWidth="1"/>
    <col min="10255" max="10496" width="9.140625" style="35"/>
    <col min="10497" max="10497" width="14.140625" style="35" customWidth="1"/>
    <col min="10498" max="10508" width="14" style="35" bestFit="1" customWidth="1"/>
    <col min="10509" max="10509" width="13.85546875" style="35" bestFit="1" customWidth="1"/>
    <col min="10510" max="10510" width="15" style="35" bestFit="1" customWidth="1"/>
    <col min="10511" max="10752" width="9.140625" style="35"/>
    <col min="10753" max="10753" width="14.140625" style="35" customWidth="1"/>
    <col min="10754" max="10764" width="14" style="35" bestFit="1" customWidth="1"/>
    <col min="10765" max="10765" width="13.85546875" style="35" bestFit="1" customWidth="1"/>
    <col min="10766" max="10766" width="15" style="35" bestFit="1" customWidth="1"/>
    <col min="10767" max="11008" width="9.140625" style="35"/>
    <col min="11009" max="11009" width="14.140625" style="35" customWidth="1"/>
    <col min="11010" max="11020" width="14" style="35" bestFit="1" customWidth="1"/>
    <col min="11021" max="11021" width="13.85546875" style="35" bestFit="1" customWidth="1"/>
    <col min="11022" max="11022" width="15" style="35" bestFit="1" customWidth="1"/>
    <col min="11023" max="11264" width="9.140625" style="35"/>
    <col min="11265" max="11265" width="14.140625" style="35" customWidth="1"/>
    <col min="11266" max="11276" width="14" style="35" bestFit="1" customWidth="1"/>
    <col min="11277" max="11277" width="13.85546875" style="35" bestFit="1" customWidth="1"/>
    <col min="11278" max="11278" width="15" style="35" bestFit="1" customWidth="1"/>
    <col min="11279" max="11520" width="9.140625" style="35"/>
    <col min="11521" max="11521" width="14.140625" style="35" customWidth="1"/>
    <col min="11522" max="11532" width="14" style="35" bestFit="1" customWidth="1"/>
    <col min="11533" max="11533" width="13.85546875" style="35" bestFit="1" customWidth="1"/>
    <col min="11534" max="11534" width="15" style="35" bestFit="1" customWidth="1"/>
    <col min="11535" max="11776" width="9.140625" style="35"/>
    <col min="11777" max="11777" width="14.140625" style="35" customWidth="1"/>
    <col min="11778" max="11788" width="14" style="35" bestFit="1" customWidth="1"/>
    <col min="11789" max="11789" width="13.85546875" style="35" bestFit="1" customWidth="1"/>
    <col min="11790" max="11790" width="15" style="35" bestFit="1" customWidth="1"/>
    <col min="11791" max="12032" width="9.140625" style="35"/>
    <col min="12033" max="12033" width="14.140625" style="35" customWidth="1"/>
    <col min="12034" max="12044" width="14" style="35" bestFit="1" customWidth="1"/>
    <col min="12045" max="12045" width="13.85546875" style="35" bestFit="1" customWidth="1"/>
    <col min="12046" max="12046" width="15" style="35" bestFit="1" customWidth="1"/>
    <col min="12047" max="12288" width="9.140625" style="35"/>
    <col min="12289" max="12289" width="14.140625" style="35" customWidth="1"/>
    <col min="12290" max="12300" width="14" style="35" bestFit="1" customWidth="1"/>
    <col min="12301" max="12301" width="13.85546875" style="35" bestFit="1" customWidth="1"/>
    <col min="12302" max="12302" width="15" style="35" bestFit="1" customWidth="1"/>
    <col min="12303" max="12544" width="9.140625" style="35"/>
    <col min="12545" max="12545" width="14.140625" style="35" customWidth="1"/>
    <col min="12546" max="12556" width="14" style="35" bestFit="1" customWidth="1"/>
    <col min="12557" max="12557" width="13.85546875" style="35" bestFit="1" customWidth="1"/>
    <col min="12558" max="12558" width="15" style="35" bestFit="1" customWidth="1"/>
    <col min="12559" max="12800" width="9.140625" style="35"/>
    <col min="12801" max="12801" width="14.140625" style="35" customWidth="1"/>
    <col min="12802" max="12812" width="14" style="35" bestFit="1" customWidth="1"/>
    <col min="12813" max="12813" width="13.85546875" style="35" bestFit="1" customWidth="1"/>
    <col min="12814" max="12814" width="15" style="35" bestFit="1" customWidth="1"/>
    <col min="12815" max="13056" width="9.140625" style="35"/>
    <col min="13057" max="13057" width="14.140625" style="35" customWidth="1"/>
    <col min="13058" max="13068" width="14" style="35" bestFit="1" customWidth="1"/>
    <col min="13069" max="13069" width="13.85546875" style="35" bestFit="1" customWidth="1"/>
    <col min="13070" max="13070" width="15" style="35" bestFit="1" customWidth="1"/>
    <col min="13071" max="13312" width="9.140625" style="35"/>
    <col min="13313" max="13313" width="14.140625" style="35" customWidth="1"/>
    <col min="13314" max="13324" width="14" style="35" bestFit="1" customWidth="1"/>
    <col min="13325" max="13325" width="13.85546875" style="35" bestFit="1" customWidth="1"/>
    <col min="13326" max="13326" width="15" style="35" bestFit="1" customWidth="1"/>
    <col min="13327" max="13568" width="9.140625" style="35"/>
    <col min="13569" max="13569" width="14.140625" style="35" customWidth="1"/>
    <col min="13570" max="13580" width="14" style="35" bestFit="1" customWidth="1"/>
    <col min="13581" max="13581" width="13.85546875" style="35" bestFit="1" customWidth="1"/>
    <col min="13582" max="13582" width="15" style="35" bestFit="1" customWidth="1"/>
    <col min="13583" max="13824" width="9.140625" style="35"/>
    <col min="13825" max="13825" width="14.140625" style="35" customWidth="1"/>
    <col min="13826" max="13836" width="14" style="35" bestFit="1" customWidth="1"/>
    <col min="13837" max="13837" width="13.85546875" style="35" bestFit="1" customWidth="1"/>
    <col min="13838" max="13838" width="15" style="35" bestFit="1" customWidth="1"/>
    <col min="13839" max="14080" width="9.140625" style="35"/>
    <col min="14081" max="14081" width="14.140625" style="35" customWidth="1"/>
    <col min="14082" max="14092" width="14" style="35" bestFit="1" customWidth="1"/>
    <col min="14093" max="14093" width="13.85546875" style="35" bestFit="1" customWidth="1"/>
    <col min="14094" max="14094" width="15" style="35" bestFit="1" customWidth="1"/>
    <col min="14095" max="14336" width="9.140625" style="35"/>
    <col min="14337" max="14337" width="14.140625" style="35" customWidth="1"/>
    <col min="14338" max="14348" width="14" style="35" bestFit="1" customWidth="1"/>
    <col min="14349" max="14349" width="13.85546875" style="35" bestFit="1" customWidth="1"/>
    <col min="14350" max="14350" width="15" style="35" bestFit="1" customWidth="1"/>
    <col min="14351" max="14592" width="9.140625" style="35"/>
    <col min="14593" max="14593" width="14.140625" style="35" customWidth="1"/>
    <col min="14594" max="14604" width="14" style="35" bestFit="1" customWidth="1"/>
    <col min="14605" max="14605" width="13.85546875" style="35" bestFit="1" customWidth="1"/>
    <col min="14606" max="14606" width="15" style="35" bestFit="1" customWidth="1"/>
    <col min="14607" max="14848" width="9.140625" style="35"/>
    <col min="14849" max="14849" width="14.140625" style="35" customWidth="1"/>
    <col min="14850" max="14860" width="14" style="35" bestFit="1" customWidth="1"/>
    <col min="14861" max="14861" width="13.85546875" style="35" bestFit="1" customWidth="1"/>
    <col min="14862" max="14862" width="15" style="35" bestFit="1" customWidth="1"/>
    <col min="14863" max="15104" width="9.140625" style="35"/>
    <col min="15105" max="15105" width="14.140625" style="35" customWidth="1"/>
    <col min="15106" max="15116" width="14" style="35" bestFit="1" customWidth="1"/>
    <col min="15117" max="15117" width="13.85546875" style="35" bestFit="1" customWidth="1"/>
    <col min="15118" max="15118" width="15" style="35" bestFit="1" customWidth="1"/>
    <col min="15119" max="15360" width="9.140625" style="35"/>
    <col min="15361" max="15361" width="14.140625" style="35" customWidth="1"/>
    <col min="15362" max="15372" width="14" style="35" bestFit="1" customWidth="1"/>
    <col min="15373" max="15373" width="13.85546875" style="35" bestFit="1" customWidth="1"/>
    <col min="15374" max="15374" width="15" style="35" bestFit="1" customWidth="1"/>
    <col min="15375" max="15616" width="9.140625" style="35"/>
    <col min="15617" max="15617" width="14.140625" style="35" customWidth="1"/>
    <col min="15618" max="15628" width="14" style="35" bestFit="1" customWidth="1"/>
    <col min="15629" max="15629" width="13.85546875" style="35" bestFit="1" customWidth="1"/>
    <col min="15630" max="15630" width="15" style="35" bestFit="1" customWidth="1"/>
    <col min="15631" max="15872" width="9.140625" style="35"/>
    <col min="15873" max="15873" width="14.140625" style="35" customWidth="1"/>
    <col min="15874" max="15884" width="14" style="35" bestFit="1" customWidth="1"/>
    <col min="15885" max="15885" width="13.85546875" style="35" bestFit="1" customWidth="1"/>
    <col min="15886" max="15886" width="15" style="35" bestFit="1" customWidth="1"/>
    <col min="15887" max="16128" width="9.140625" style="35"/>
    <col min="16129" max="16129" width="14.140625" style="35" customWidth="1"/>
    <col min="16130" max="16140" width="14" style="35" bestFit="1" customWidth="1"/>
    <col min="16141" max="16141" width="13.85546875" style="35" bestFit="1" customWidth="1"/>
    <col min="16142" max="16142" width="15" style="35" bestFit="1" customWidth="1"/>
    <col min="16143" max="16384" width="9.140625" style="35"/>
  </cols>
  <sheetData>
    <row r="2" spans="1:15" ht="18">
      <c r="A2" s="34" t="s">
        <v>262</v>
      </c>
    </row>
    <row r="4" spans="1:15" s="37" customFormat="1" ht="15">
      <c r="A4" s="36" t="s">
        <v>2</v>
      </c>
      <c r="B4" s="36" t="s">
        <v>27</v>
      </c>
      <c r="C4" s="36" t="s">
        <v>28</v>
      </c>
      <c r="D4" s="36" t="s">
        <v>29</v>
      </c>
      <c r="E4" s="36" t="s">
        <v>30</v>
      </c>
      <c r="F4" s="36" t="s">
        <v>31</v>
      </c>
      <c r="G4" s="36" t="s">
        <v>32</v>
      </c>
      <c r="H4" s="36" t="s">
        <v>33</v>
      </c>
      <c r="I4" s="36" t="s">
        <v>34</v>
      </c>
      <c r="J4" s="36" t="s">
        <v>35</v>
      </c>
      <c r="K4" s="36" t="s">
        <v>36</v>
      </c>
      <c r="L4" s="36" t="s">
        <v>37</v>
      </c>
      <c r="M4" s="36" t="s">
        <v>38</v>
      </c>
      <c r="N4" s="36" t="s">
        <v>39</v>
      </c>
      <c r="O4" s="36"/>
    </row>
    <row r="5" spans="1:15" ht="14.25">
      <c r="A5" s="38"/>
      <c r="B5" s="38"/>
      <c r="C5" s="38"/>
      <c r="D5" s="38"/>
      <c r="E5" s="38"/>
      <c r="F5" s="38"/>
      <c r="G5" s="38"/>
      <c r="H5" s="38"/>
      <c r="I5" s="38"/>
      <c r="J5" s="38"/>
      <c r="K5" s="38"/>
      <c r="L5" s="38"/>
      <c r="M5" s="38"/>
      <c r="N5" s="38"/>
      <c r="O5" s="38"/>
    </row>
    <row r="6" spans="1:15" ht="14.25">
      <c r="A6" s="38" t="s">
        <v>10</v>
      </c>
      <c r="B6" s="21">
        <v>0</v>
      </c>
      <c r="C6" s="105">
        <v>564407.52</v>
      </c>
      <c r="D6" s="39">
        <v>379996.51</v>
      </c>
      <c r="E6" s="39">
        <v>333031.49</v>
      </c>
      <c r="F6" s="39"/>
      <c r="G6" s="39"/>
      <c r="H6" s="21"/>
      <c r="I6" s="39"/>
      <c r="J6" s="39"/>
      <c r="K6" s="21"/>
      <c r="L6" s="21"/>
      <c r="M6" s="21"/>
      <c r="N6" s="39">
        <f>SUM(B6:M6)</f>
        <v>1277435.52</v>
      </c>
      <c r="O6" s="38"/>
    </row>
    <row r="7" spans="1:15" ht="14.25">
      <c r="A7" s="38" t="s">
        <v>11</v>
      </c>
      <c r="B7" s="21">
        <v>0</v>
      </c>
      <c r="C7" s="105">
        <v>244415.09000000003</v>
      </c>
      <c r="D7" s="39">
        <v>176773.21</v>
      </c>
      <c r="E7" s="39">
        <v>174503.55</v>
      </c>
      <c r="F7" s="39"/>
      <c r="G7" s="39"/>
      <c r="H7" s="21"/>
      <c r="I7" s="39"/>
      <c r="J7" s="39"/>
      <c r="K7" s="21"/>
      <c r="L7" s="21"/>
      <c r="M7" s="21"/>
      <c r="N7" s="39">
        <f t="shared" ref="N7:N22" si="0">SUM(B7:M7)</f>
        <v>595691.85000000009</v>
      </c>
      <c r="O7" s="38"/>
    </row>
    <row r="8" spans="1:15" ht="14.25">
      <c r="A8" s="38" t="s">
        <v>12</v>
      </c>
      <c r="B8" s="21">
        <v>0</v>
      </c>
      <c r="C8" s="105">
        <v>24446838.59</v>
      </c>
      <c r="D8" s="39">
        <v>15373479.65</v>
      </c>
      <c r="E8" s="39">
        <v>14570472.58</v>
      </c>
      <c r="F8" s="39"/>
      <c r="G8" s="39"/>
      <c r="H8" s="21"/>
      <c r="I8" s="39"/>
      <c r="J8" s="39"/>
      <c r="K8" s="21"/>
      <c r="L8" s="21"/>
      <c r="M8" s="21"/>
      <c r="N8" s="39">
        <f t="shared" si="0"/>
        <v>54390790.82</v>
      </c>
      <c r="O8" s="38"/>
    </row>
    <row r="9" spans="1:15" ht="14.25">
      <c r="A9" s="38" t="s">
        <v>13</v>
      </c>
      <c r="B9" s="21">
        <v>0</v>
      </c>
      <c r="C9" s="105">
        <v>588006.44999999995</v>
      </c>
      <c r="D9" s="39">
        <v>383008.42</v>
      </c>
      <c r="E9" s="39">
        <v>359500.08</v>
      </c>
      <c r="F9" s="39"/>
      <c r="G9" s="39"/>
      <c r="H9" s="21"/>
      <c r="I9" s="39"/>
      <c r="J9" s="39"/>
      <c r="K9" s="21"/>
      <c r="L9" s="21"/>
      <c r="M9" s="21"/>
      <c r="N9" s="39">
        <f t="shared" si="0"/>
        <v>1330514.95</v>
      </c>
      <c r="O9" s="38"/>
    </row>
    <row r="10" spans="1:15" ht="14.25">
      <c r="A10" s="38" t="s">
        <v>14</v>
      </c>
      <c r="B10" s="21">
        <v>0</v>
      </c>
      <c r="C10" s="105">
        <v>783445.66999999993</v>
      </c>
      <c r="D10" s="39">
        <v>554689.06000000006</v>
      </c>
      <c r="E10" s="39">
        <v>529173.46</v>
      </c>
      <c r="F10" s="39"/>
      <c r="G10" s="39"/>
      <c r="H10" s="21"/>
      <c r="I10" s="39"/>
      <c r="J10" s="39"/>
      <c r="K10" s="21"/>
      <c r="L10" s="21"/>
      <c r="M10" s="21"/>
      <c r="N10" s="39">
        <f t="shared" si="0"/>
        <v>1867308.19</v>
      </c>
      <c r="O10" s="38"/>
    </row>
    <row r="11" spans="1:15" ht="14.25">
      <c r="A11" s="38" t="s">
        <v>15</v>
      </c>
      <c r="B11" s="21">
        <v>0</v>
      </c>
      <c r="C11" s="105">
        <v>21832.05</v>
      </c>
      <c r="D11" s="39">
        <v>25335.599999999999</v>
      </c>
      <c r="E11" s="39">
        <v>27961.87</v>
      </c>
      <c r="F11" s="39"/>
      <c r="G11" s="39"/>
      <c r="H11" s="21"/>
      <c r="I11" s="39"/>
      <c r="J11" s="39"/>
      <c r="K11" s="21"/>
      <c r="L11" s="21"/>
      <c r="M11" s="21"/>
      <c r="N11" s="39">
        <f t="shared" si="0"/>
        <v>75129.51999999999</v>
      </c>
      <c r="O11" s="38"/>
    </row>
    <row r="12" spans="1:15" ht="14.25">
      <c r="A12" s="38" t="s">
        <v>16</v>
      </c>
      <c r="B12" s="21">
        <v>0</v>
      </c>
      <c r="C12" s="105">
        <v>43418.82</v>
      </c>
      <c r="D12" s="39">
        <v>41354.480000000003</v>
      </c>
      <c r="E12" s="39">
        <v>46281.75</v>
      </c>
      <c r="F12" s="39"/>
      <c r="G12" s="39"/>
      <c r="H12" s="21"/>
      <c r="I12" s="39"/>
      <c r="J12" s="39"/>
      <c r="K12" s="21"/>
      <c r="L12" s="21"/>
      <c r="M12" s="21"/>
      <c r="N12" s="39">
        <f t="shared" si="0"/>
        <v>131055.05</v>
      </c>
      <c r="O12" s="38"/>
    </row>
    <row r="13" spans="1:15" ht="14.25">
      <c r="A13" s="38" t="s">
        <v>17</v>
      </c>
      <c r="B13" s="21">
        <v>0</v>
      </c>
      <c r="C13" s="105">
        <v>280601.06999999995</v>
      </c>
      <c r="D13" s="39">
        <v>201974.15</v>
      </c>
      <c r="E13" s="39">
        <v>197915.31</v>
      </c>
      <c r="F13" s="39"/>
      <c r="G13" s="39"/>
      <c r="H13" s="21"/>
      <c r="I13" s="39"/>
      <c r="J13" s="39"/>
      <c r="K13" s="21"/>
      <c r="L13" s="21"/>
      <c r="M13" s="21"/>
      <c r="N13" s="39">
        <f t="shared" si="0"/>
        <v>680490.53</v>
      </c>
      <c r="O13" s="38"/>
    </row>
    <row r="14" spans="1:15" ht="14.25">
      <c r="A14" s="38" t="s">
        <v>18</v>
      </c>
      <c r="B14" s="21">
        <v>0</v>
      </c>
      <c r="C14" s="105">
        <v>109760.85</v>
      </c>
      <c r="D14" s="39">
        <v>84639.4</v>
      </c>
      <c r="E14" s="39">
        <v>96837.37</v>
      </c>
      <c r="F14" s="39"/>
      <c r="G14" s="39"/>
      <c r="H14" s="21"/>
      <c r="I14" s="39"/>
      <c r="J14" s="39"/>
      <c r="K14" s="21"/>
      <c r="L14" s="21"/>
      <c r="M14" s="21"/>
      <c r="N14" s="39">
        <f t="shared" si="0"/>
        <v>291237.62</v>
      </c>
      <c r="O14" s="38"/>
    </row>
    <row r="15" spans="1:15" ht="14.25">
      <c r="A15" s="38" t="s">
        <v>19</v>
      </c>
      <c r="B15" s="21">
        <v>0</v>
      </c>
      <c r="C15" s="105">
        <v>67450.52</v>
      </c>
      <c r="D15" s="39">
        <v>61183.69</v>
      </c>
      <c r="E15" s="39">
        <v>64401.02</v>
      </c>
      <c r="F15" s="39"/>
      <c r="G15" s="39"/>
      <c r="H15" s="21"/>
      <c r="I15" s="39"/>
      <c r="J15" s="39"/>
      <c r="K15" s="21"/>
      <c r="L15" s="21"/>
      <c r="M15" s="21"/>
      <c r="N15" s="39">
        <f t="shared" si="0"/>
        <v>193035.23</v>
      </c>
      <c r="O15" s="38"/>
    </row>
    <row r="16" spans="1:15" ht="14.25">
      <c r="A16" s="38" t="s">
        <v>20</v>
      </c>
      <c r="B16" s="21">
        <v>0</v>
      </c>
      <c r="C16" s="105">
        <v>730369.34</v>
      </c>
      <c r="D16" s="39">
        <v>477010.66</v>
      </c>
      <c r="E16" s="39">
        <v>463194.3</v>
      </c>
      <c r="F16" s="39"/>
      <c r="G16" s="39"/>
      <c r="H16" s="21"/>
      <c r="I16" s="39"/>
      <c r="J16" s="39"/>
      <c r="K16" s="21"/>
      <c r="L16" s="21"/>
      <c r="M16" s="21"/>
      <c r="N16" s="39">
        <f>SUM(B16:M16)</f>
        <v>1670574.3</v>
      </c>
      <c r="O16" s="38"/>
    </row>
    <row r="17" spans="1:15" ht="14.25">
      <c r="A17" s="38" t="s">
        <v>21</v>
      </c>
      <c r="B17" s="21">
        <v>0</v>
      </c>
      <c r="C17" s="105">
        <v>61195.78</v>
      </c>
      <c r="D17" s="39">
        <v>52304.33</v>
      </c>
      <c r="E17" s="39">
        <v>49463.5</v>
      </c>
      <c r="F17" s="39"/>
      <c r="G17" s="39"/>
      <c r="H17" s="21"/>
      <c r="I17" s="39"/>
      <c r="J17" s="39"/>
      <c r="K17" s="21"/>
      <c r="L17" s="21"/>
      <c r="M17" s="21"/>
      <c r="N17" s="39">
        <f t="shared" si="0"/>
        <v>162963.60999999999</v>
      </c>
      <c r="O17" s="38"/>
    </row>
    <row r="18" spans="1:15" ht="14.25">
      <c r="A18" s="38" t="s">
        <v>22</v>
      </c>
      <c r="B18" s="21">
        <v>0</v>
      </c>
      <c r="C18" s="105">
        <v>500648.24</v>
      </c>
      <c r="D18" s="39">
        <v>353331.13</v>
      </c>
      <c r="E18" s="39">
        <v>356198.81</v>
      </c>
      <c r="F18" s="39"/>
      <c r="G18" s="39"/>
      <c r="H18" s="21"/>
      <c r="I18" s="39"/>
      <c r="J18" s="39"/>
      <c r="K18" s="21"/>
      <c r="L18" s="21"/>
      <c r="M18" s="21"/>
      <c r="N18" s="39">
        <f t="shared" si="0"/>
        <v>1210178.18</v>
      </c>
      <c r="O18" s="38"/>
    </row>
    <row r="19" spans="1:15" ht="14.25">
      <c r="A19" s="38" t="s">
        <v>23</v>
      </c>
      <c r="B19" s="21">
        <v>0</v>
      </c>
      <c r="C19" s="105">
        <v>75697.850000000006</v>
      </c>
      <c r="D19" s="39">
        <v>77622.399999999994</v>
      </c>
      <c r="E19" s="39">
        <v>93758.3</v>
      </c>
      <c r="F19" s="39"/>
      <c r="G19" s="39"/>
      <c r="H19" s="21"/>
      <c r="I19" s="39"/>
      <c r="J19" s="39"/>
      <c r="K19" s="21"/>
      <c r="L19" s="21"/>
      <c r="M19" s="21"/>
      <c r="N19" s="39">
        <f t="shared" si="0"/>
        <v>247078.55</v>
      </c>
      <c r="O19" s="38"/>
    </row>
    <row r="20" spans="1:15" ht="14.25">
      <c r="A20" s="38" t="s">
        <v>24</v>
      </c>
      <c r="B20" s="21">
        <v>0</v>
      </c>
      <c r="C20" s="105">
        <v>90091.85</v>
      </c>
      <c r="D20" s="39">
        <v>41229.79</v>
      </c>
      <c r="E20" s="39">
        <v>54165.9</v>
      </c>
      <c r="F20" s="39"/>
      <c r="G20" s="39"/>
      <c r="H20" s="21"/>
      <c r="I20" s="39"/>
      <c r="J20" s="39"/>
      <c r="K20" s="21"/>
      <c r="L20" s="21"/>
      <c r="M20" s="21"/>
      <c r="N20" s="39">
        <f t="shared" si="0"/>
        <v>185487.54</v>
      </c>
      <c r="O20" s="38"/>
    </row>
    <row r="21" spans="1:15" ht="14.25">
      <c r="A21" s="38" t="s">
        <v>25</v>
      </c>
      <c r="B21" s="21">
        <v>0</v>
      </c>
      <c r="C21" s="105">
        <v>6653611.0499999998</v>
      </c>
      <c r="D21" s="39">
        <v>4020013.7899999996</v>
      </c>
      <c r="E21" s="39">
        <v>3816271.39</v>
      </c>
      <c r="F21" s="39"/>
      <c r="G21" s="39"/>
      <c r="H21" s="21"/>
      <c r="I21" s="39"/>
      <c r="J21" s="39"/>
      <c r="K21" s="21"/>
      <c r="L21" s="21"/>
      <c r="M21" s="21"/>
      <c r="N21" s="39">
        <f t="shared" si="0"/>
        <v>14489896.23</v>
      </c>
      <c r="O21" s="38"/>
    </row>
    <row r="22" spans="1:15" ht="14.25">
      <c r="A22" s="38" t="s">
        <v>26</v>
      </c>
      <c r="B22" s="21">
        <v>0</v>
      </c>
      <c r="C22" s="105">
        <v>136835.06</v>
      </c>
      <c r="D22" s="77">
        <v>119196.05</v>
      </c>
      <c r="E22" s="77">
        <v>129094.02</v>
      </c>
      <c r="F22" s="77"/>
      <c r="G22" s="77"/>
      <c r="H22" s="33"/>
      <c r="I22" s="77"/>
      <c r="J22" s="77"/>
      <c r="K22" s="33"/>
      <c r="L22" s="33"/>
      <c r="M22" s="33"/>
      <c r="N22" s="77">
        <f t="shared" si="0"/>
        <v>385125.13</v>
      </c>
      <c r="O22" s="38"/>
    </row>
    <row r="23" spans="1:15" ht="14.25">
      <c r="A23" s="38"/>
      <c r="B23" s="39"/>
      <c r="C23" s="39"/>
      <c r="D23" s="39"/>
      <c r="E23" s="39"/>
      <c r="F23" s="39"/>
      <c r="G23" s="39"/>
      <c r="H23" s="39"/>
      <c r="I23" s="39"/>
      <c r="J23" s="39"/>
      <c r="K23" s="39"/>
      <c r="L23" s="39"/>
      <c r="M23" s="39"/>
      <c r="N23" s="39"/>
      <c r="O23" s="38"/>
    </row>
    <row r="24" spans="1:15" ht="15" thickBot="1">
      <c r="A24" s="38" t="s">
        <v>9</v>
      </c>
      <c r="B24" s="76">
        <f>SUM(B6:B23)</f>
        <v>0</v>
      </c>
      <c r="C24" s="76">
        <f t="shared" ref="C24:M24" si="1">SUM(C6:C23)</f>
        <v>35398625.800000004</v>
      </c>
      <c r="D24" s="76">
        <f t="shared" si="1"/>
        <v>22423142.319999997</v>
      </c>
      <c r="E24" s="76">
        <f t="shared" si="1"/>
        <v>21362224.699999996</v>
      </c>
      <c r="F24" s="76">
        <f t="shared" si="1"/>
        <v>0</v>
      </c>
      <c r="G24" s="76">
        <f t="shared" si="1"/>
        <v>0</v>
      </c>
      <c r="H24" s="76">
        <f t="shared" si="1"/>
        <v>0</v>
      </c>
      <c r="I24" s="76">
        <f t="shared" si="1"/>
        <v>0</v>
      </c>
      <c r="J24" s="76">
        <f t="shared" si="1"/>
        <v>0</v>
      </c>
      <c r="K24" s="76">
        <f t="shared" si="1"/>
        <v>0</v>
      </c>
      <c r="L24" s="76">
        <f t="shared" si="1"/>
        <v>0</v>
      </c>
      <c r="M24" s="76">
        <f t="shared" si="1"/>
        <v>0</v>
      </c>
      <c r="N24" s="76">
        <f>SUM(N6:N22)</f>
        <v>79183992.819999978</v>
      </c>
      <c r="O24" s="38"/>
    </row>
    <row r="25" spans="1:15" ht="15" thickTop="1">
      <c r="A25" s="38"/>
      <c r="B25" s="39"/>
      <c r="C25" s="39"/>
      <c r="D25" s="39"/>
      <c r="E25" s="39"/>
      <c r="F25" s="39"/>
      <c r="G25" s="39"/>
      <c r="H25" s="39"/>
      <c r="I25" s="39"/>
      <c r="J25" s="39"/>
      <c r="K25" s="39"/>
      <c r="L25" s="39"/>
      <c r="M25" s="39"/>
      <c r="N25" s="39"/>
      <c r="O25" s="38"/>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597"/>
  <sheetViews>
    <sheetView topLeftCell="A517" zoomScale="85" zoomScaleNormal="85" workbookViewId="0">
      <selection activeCell="A449" sqref="A449:I597"/>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9">
        <v>46203</v>
      </c>
      <c r="B2" s="10">
        <v>45869</v>
      </c>
      <c r="C2" s="11" t="s">
        <v>85</v>
      </c>
      <c r="D2" s="11" t="s">
        <v>86</v>
      </c>
      <c r="E2" s="11" t="s">
        <v>85</v>
      </c>
      <c r="F2" s="12">
        <v>3337367.53</v>
      </c>
      <c r="G2" s="13">
        <v>3337367.53</v>
      </c>
      <c r="H2" s="14" t="b">
        <v>1</v>
      </c>
      <c r="I2" s="15">
        <v>0</v>
      </c>
    </row>
    <row r="3" spans="1:9">
      <c r="A3" s="9">
        <v>46203</v>
      </c>
      <c r="B3" s="10">
        <v>45869</v>
      </c>
      <c r="C3" s="11" t="s">
        <v>85</v>
      </c>
      <c r="D3" s="11" t="s">
        <v>87</v>
      </c>
      <c r="E3" s="11" t="s">
        <v>88</v>
      </c>
      <c r="F3" s="12">
        <v>4276.5600000000004</v>
      </c>
      <c r="G3" s="13">
        <v>4276.5600000000004</v>
      </c>
      <c r="H3" s="11" t="b">
        <v>1</v>
      </c>
      <c r="I3" s="15">
        <v>0</v>
      </c>
    </row>
    <row r="4" spans="1:9">
      <c r="A4" s="9">
        <v>46203</v>
      </c>
      <c r="B4" s="10">
        <v>45869</v>
      </c>
      <c r="C4" s="11" t="s">
        <v>89</v>
      </c>
      <c r="D4" s="11" t="s">
        <v>86</v>
      </c>
      <c r="E4" s="11" t="s">
        <v>90</v>
      </c>
      <c r="F4" s="12">
        <v>622034.07999999996</v>
      </c>
      <c r="G4" s="13">
        <v>622034.07999999996</v>
      </c>
      <c r="H4" s="11" t="b">
        <v>1</v>
      </c>
      <c r="I4" s="15">
        <v>0</v>
      </c>
    </row>
    <row r="5" spans="1:9">
      <c r="A5" s="9">
        <v>46203</v>
      </c>
      <c r="B5" s="10">
        <v>45869</v>
      </c>
      <c r="C5" s="11" t="s">
        <v>89</v>
      </c>
      <c r="D5" s="11" t="s">
        <v>86</v>
      </c>
      <c r="E5" s="11" t="s">
        <v>91</v>
      </c>
      <c r="F5" s="12">
        <v>178838.42</v>
      </c>
      <c r="G5" s="13">
        <v>178838.42</v>
      </c>
      <c r="H5" s="11" t="b">
        <v>1</v>
      </c>
      <c r="I5" s="15">
        <v>0</v>
      </c>
    </row>
    <row r="6" spans="1:9">
      <c r="A6" s="9">
        <v>46203</v>
      </c>
      <c r="B6" s="10">
        <v>45869</v>
      </c>
      <c r="C6" s="11" t="s">
        <v>89</v>
      </c>
      <c r="D6" s="11" t="s">
        <v>87</v>
      </c>
      <c r="E6" s="11" t="s">
        <v>88</v>
      </c>
      <c r="F6" s="12">
        <v>935.26</v>
      </c>
      <c r="G6" s="13">
        <v>935.26</v>
      </c>
      <c r="H6" s="11" t="b">
        <v>1</v>
      </c>
      <c r="I6" s="15">
        <v>0</v>
      </c>
    </row>
    <row r="7" spans="1:9">
      <c r="A7" s="9">
        <v>46203</v>
      </c>
      <c r="B7" s="10">
        <v>45869</v>
      </c>
      <c r="C7" s="11" t="s">
        <v>89</v>
      </c>
      <c r="D7" s="11" t="s">
        <v>87</v>
      </c>
      <c r="E7" s="11" t="s">
        <v>92</v>
      </c>
      <c r="F7" s="12">
        <v>31104.54</v>
      </c>
      <c r="G7" s="13">
        <v>31104.54</v>
      </c>
      <c r="H7" s="11" t="b">
        <v>1</v>
      </c>
      <c r="I7" s="15">
        <v>0</v>
      </c>
    </row>
    <row r="8" spans="1:9">
      <c r="A8" s="9">
        <v>46203</v>
      </c>
      <c r="B8" s="10">
        <v>45869</v>
      </c>
      <c r="C8" s="11" t="s">
        <v>93</v>
      </c>
      <c r="D8" s="11" t="s">
        <v>94</v>
      </c>
      <c r="E8" s="11" t="s">
        <v>95</v>
      </c>
      <c r="F8" s="12">
        <v>862.17</v>
      </c>
      <c r="G8" s="13">
        <v>862.17</v>
      </c>
      <c r="H8" s="11" t="b">
        <v>1</v>
      </c>
      <c r="I8" s="15">
        <v>0</v>
      </c>
    </row>
    <row r="9" spans="1:9">
      <c r="A9" s="9">
        <v>46203</v>
      </c>
      <c r="B9" s="10">
        <v>45869</v>
      </c>
      <c r="C9" s="11" t="s">
        <v>93</v>
      </c>
      <c r="D9" s="11" t="s">
        <v>86</v>
      </c>
      <c r="E9" s="11" t="s">
        <v>96</v>
      </c>
      <c r="F9" s="12">
        <v>1006193.82</v>
      </c>
      <c r="G9" s="13">
        <v>1006193.82</v>
      </c>
      <c r="H9" s="11" t="b">
        <v>1</v>
      </c>
      <c r="I9" s="15">
        <v>0</v>
      </c>
    </row>
    <row r="10" spans="1:9">
      <c r="A10" s="9">
        <v>46203</v>
      </c>
      <c r="B10" s="10">
        <v>45869</v>
      </c>
      <c r="C10" s="11" t="s">
        <v>93</v>
      </c>
      <c r="D10" s="11" t="s">
        <v>86</v>
      </c>
      <c r="E10" s="11" t="s">
        <v>97</v>
      </c>
      <c r="F10" s="12">
        <v>47048.74</v>
      </c>
      <c r="G10" s="13">
        <v>47048.74</v>
      </c>
      <c r="H10" s="11" t="b">
        <v>1</v>
      </c>
      <c r="I10" s="15">
        <v>0</v>
      </c>
    </row>
    <row r="11" spans="1:9">
      <c r="A11" s="9">
        <v>46203</v>
      </c>
      <c r="B11" s="10">
        <v>45869</v>
      </c>
      <c r="C11" s="11" t="s">
        <v>93</v>
      </c>
      <c r="D11" s="11" t="s">
        <v>86</v>
      </c>
      <c r="E11" s="11" t="s">
        <v>98</v>
      </c>
      <c r="F11" s="12">
        <v>39215070.990000002</v>
      </c>
      <c r="G11" s="13">
        <v>39215070.990000002</v>
      </c>
      <c r="H11" s="11" t="b">
        <v>1</v>
      </c>
      <c r="I11" s="15">
        <v>0</v>
      </c>
    </row>
    <row r="12" spans="1:9">
      <c r="A12" s="9">
        <v>46203</v>
      </c>
      <c r="B12" s="10">
        <v>45869</v>
      </c>
      <c r="C12" s="11" t="s">
        <v>93</v>
      </c>
      <c r="D12" s="11" t="s">
        <v>86</v>
      </c>
      <c r="E12" s="11" t="s">
        <v>99</v>
      </c>
      <c r="F12" s="12">
        <v>621899.59</v>
      </c>
      <c r="G12" s="13">
        <v>621899.59</v>
      </c>
      <c r="H12" s="11" t="b">
        <v>1</v>
      </c>
      <c r="I12" s="15">
        <v>0</v>
      </c>
    </row>
    <row r="13" spans="1:9">
      <c r="A13" s="9">
        <v>46203</v>
      </c>
      <c r="B13" s="10">
        <v>45869</v>
      </c>
      <c r="C13" s="11" t="s">
        <v>93</v>
      </c>
      <c r="D13" s="11" t="s">
        <v>86</v>
      </c>
      <c r="E13" s="11" t="s">
        <v>100</v>
      </c>
      <c r="F13" s="12">
        <v>11494924.76</v>
      </c>
      <c r="G13" s="13">
        <v>11494924.76</v>
      </c>
      <c r="H13" s="11" t="b">
        <v>1</v>
      </c>
      <c r="I13" s="15">
        <v>0</v>
      </c>
    </row>
    <row r="14" spans="1:9">
      <c r="A14" s="9">
        <v>46203</v>
      </c>
      <c r="B14" s="10">
        <v>45869</v>
      </c>
      <c r="C14" s="11" t="s">
        <v>93</v>
      </c>
      <c r="D14" s="11" t="s">
        <v>86</v>
      </c>
      <c r="E14" s="11" t="s">
        <v>101</v>
      </c>
      <c r="F14" s="12">
        <v>29579462.469999999</v>
      </c>
      <c r="G14" s="13">
        <v>29579462.469999999</v>
      </c>
      <c r="H14" s="11" t="b">
        <v>1</v>
      </c>
      <c r="I14" s="15">
        <v>0</v>
      </c>
    </row>
    <row r="15" spans="1:9">
      <c r="A15" s="9">
        <v>46203</v>
      </c>
      <c r="B15" s="10">
        <v>45869</v>
      </c>
      <c r="C15" s="11" t="s">
        <v>93</v>
      </c>
      <c r="D15" s="11" t="s">
        <v>86</v>
      </c>
      <c r="E15" s="11" t="s">
        <v>102</v>
      </c>
      <c r="F15" s="12">
        <v>773001.83</v>
      </c>
      <c r="G15" s="13">
        <v>773001.83</v>
      </c>
      <c r="H15" s="11" t="b">
        <v>1</v>
      </c>
      <c r="I15" s="15">
        <v>0</v>
      </c>
    </row>
    <row r="16" spans="1:9">
      <c r="A16" s="9">
        <v>46203</v>
      </c>
      <c r="B16" s="10">
        <v>45869</v>
      </c>
      <c r="C16" s="11" t="s">
        <v>93</v>
      </c>
      <c r="D16" s="11" t="s">
        <v>86</v>
      </c>
      <c r="E16" s="11" t="s">
        <v>103</v>
      </c>
      <c r="F16" s="12">
        <v>974597.87</v>
      </c>
      <c r="G16" s="13">
        <v>974597.87</v>
      </c>
      <c r="H16" s="11" t="b">
        <v>1</v>
      </c>
      <c r="I16" s="15">
        <v>0</v>
      </c>
    </row>
    <row r="17" spans="1:9">
      <c r="A17" s="9">
        <v>46203</v>
      </c>
      <c r="B17" s="10">
        <v>45869</v>
      </c>
      <c r="C17" s="11" t="s">
        <v>93</v>
      </c>
      <c r="D17" s="11" t="s">
        <v>86</v>
      </c>
      <c r="E17" s="11" t="s">
        <v>104</v>
      </c>
      <c r="F17" s="12">
        <v>73073.62</v>
      </c>
      <c r="G17" s="13">
        <v>73073.62</v>
      </c>
      <c r="H17" s="11" t="b">
        <v>1</v>
      </c>
      <c r="I17" s="15">
        <v>0</v>
      </c>
    </row>
    <row r="18" spans="1:9">
      <c r="A18" s="9">
        <v>46203</v>
      </c>
      <c r="B18" s="10">
        <v>45869</v>
      </c>
      <c r="C18" s="11" t="s">
        <v>93</v>
      </c>
      <c r="D18" s="11" t="s">
        <v>86</v>
      </c>
      <c r="E18" s="11" t="s">
        <v>105</v>
      </c>
      <c r="F18" s="12">
        <v>6184234.0199999996</v>
      </c>
      <c r="G18" s="13">
        <v>5934234.0199999996</v>
      </c>
      <c r="H18" s="11" t="b">
        <v>0</v>
      </c>
      <c r="I18" s="15">
        <v>-250000</v>
      </c>
    </row>
    <row r="19" spans="1:9">
      <c r="A19" s="9">
        <v>46203</v>
      </c>
      <c r="B19" s="10">
        <v>45869</v>
      </c>
      <c r="C19" s="11" t="s">
        <v>93</v>
      </c>
      <c r="D19" s="11" t="s">
        <v>86</v>
      </c>
      <c r="E19" s="11" t="s">
        <v>106</v>
      </c>
      <c r="F19" s="12">
        <v>6840961.79</v>
      </c>
      <c r="G19" s="13">
        <v>6840961.79</v>
      </c>
      <c r="H19" s="11" t="b">
        <v>1</v>
      </c>
      <c r="I19" s="15">
        <v>0</v>
      </c>
    </row>
    <row r="20" spans="1:9">
      <c r="A20" s="9">
        <v>46203</v>
      </c>
      <c r="B20" s="10">
        <v>45869</v>
      </c>
      <c r="C20" s="11" t="s">
        <v>93</v>
      </c>
      <c r="D20" s="11" t="s">
        <v>86</v>
      </c>
      <c r="E20" s="11" t="s">
        <v>107</v>
      </c>
      <c r="F20" s="12">
        <v>34922.01</v>
      </c>
      <c r="G20" s="13">
        <v>34922.01</v>
      </c>
      <c r="H20" s="11" t="b">
        <v>1</v>
      </c>
      <c r="I20" s="15">
        <v>0</v>
      </c>
    </row>
    <row r="21" spans="1:9">
      <c r="A21" s="9">
        <v>46203</v>
      </c>
      <c r="B21" s="10">
        <v>45869</v>
      </c>
      <c r="C21" s="11" t="s">
        <v>93</v>
      </c>
      <c r="D21" s="11" t="s">
        <v>86</v>
      </c>
      <c r="E21" s="11" t="s">
        <v>108</v>
      </c>
      <c r="F21" s="12">
        <v>2627674.83</v>
      </c>
      <c r="G21" s="13">
        <v>2627674.83</v>
      </c>
      <c r="H21" s="11" t="b">
        <v>1</v>
      </c>
      <c r="I21" s="15">
        <v>0</v>
      </c>
    </row>
    <row r="22" spans="1:9">
      <c r="A22" s="9">
        <v>46203</v>
      </c>
      <c r="B22" s="10">
        <v>45869</v>
      </c>
      <c r="C22" s="11" t="s">
        <v>93</v>
      </c>
      <c r="D22" s="11" t="s">
        <v>86</v>
      </c>
      <c r="E22" s="11" t="s">
        <v>109</v>
      </c>
      <c r="F22" s="12">
        <v>20182.97</v>
      </c>
      <c r="G22" s="13">
        <v>20182.97</v>
      </c>
      <c r="H22" s="11" t="b">
        <v>1</v>
      </c>
      <c r="I22" s="15">
        <v>0</v>
      </c>
    </row>
    <row r="23" spans="1:9">
      <c r="A23" s="9">
        <v>46203</v>
      </c>
      <c r="B23" s="10">
        <v>45869</v>
      </c>
      <c r="C23" s="11" t="s">
        <v>93</v>
      </c>
      <c r="D23" s="11" t="s">
        <v>86</v>
      </c>
      <c r="E23" s="11" t="s">
        <v>110</v>
      </c>
      <c r="F23" s="12">
        <v>1184646.8</v>
      </c>
      <c r="G23" s="13">
        <v>1184646.8</v>
      </c>
      <c r="H23" s="11" t="b">
        <v>1</v>
      </c>
      <c r="I23" s="15">
        <v>0</v>
      </c>
    </row>
    <row r="24" spans="1:9">
      <c r="A24" s="9">
        <v>46203</v>
      </c>
      <c r="B24" s="10">
        <v>45869</v>
      </c>
      <c r="C24" s="11" t="s">
        <v>93</v>
      </c>
      <c r="D24" s="11" t="s">
        <v>86</v>
      </c>
      <c r="E24" s="11" t="s">
        <v>111</v>
      </c>
      <c r="F24" s="12">
        <v>105355.53</v>
      </c>
      <c r="G24" s="13">
        <v>105355.53</v>
      </c>
      <c r="H24" s="11" t="b">
        <v>1</v>
      </c>
      <c r="I24" s="15">
        <v>0</v>
      </c>
    </row>
    <row r="25" spans="1:9">
      <c r="A25" s="9">
        <v>46203</v>
      </c>
      <c r="B25" s="10">
        <v>45869</v>
      </c>
      <c r="C25" s="11" t="s">
        <v>93</v>
      </c>
      <c r="D25" s="11" t="s">
        <v>86</v>
      </c>
      <c r="E25" s="11" t="s">
        <v>112</v>
      </c>
      <c r="F25" s="12">
        <v>1533400.12</v>
      </c>
      <c r="G25" s="13">
        <v>1533400.12</v>
      </c>
      <c r="H25" s="11" t="b">
        <v>1</v>
      </c>
      <c r="I25" s="15">
        <v>0</v>
      </c>
    </row>
    <row r="26" spans="1:9">
      <c r="A26" s="9">
        <v>46203</v>
      </c>
      <c r="B26" s="10">
        <v>45869</v>
      </c>
      <c r="C26" s="11" t="s">
        <v>93</v>
      </c>
      <c r="D26" s="11" t="s">
        <v>87</v>
      </c>
      <c r="E26" s="11" t="s">
        <v>113</v>
      </c>
      <c r="F26" s="12">
        <v>60901.1</v>
      </c>
      <c r="G26" s="13">
        <v>60901.1</v>
      </c>
      <c r="H26" s="11" t="b">
        <v>1</v>
      </c>
      <c r="I26" s="15">
        <v>0</v>
      </c>
    </row>
    <row r="27" spans="1:9">
      <c r="A27" s="9">
        <v>46203</v>
      </c>
      <c r="B27" s="10">
        <v>45869</v>
      </c>
      <c r="C27" s="11" t="s">
        <v>93</v>
      </c>
      <c r="D27" s="11" t="s">
        <v>87</v>
      </c>
      <c r="E27" s="11" t="s">
        <v>114</v>
      </c>
      <c r="F27" s="12">
        <v>5065582.93</v>
      </c>
      <c r="G27" s="13">
        <v>5065582.93</v>
      </c>
      <c r="H27" s="11" t="b">
        <v>1</v>
      </c>
      <c r="I27" s="15">
        <v>0</v>
      </c>
    </row>
    <row r="28" spans="1:9">
      <c r="A28" s="9">
        <v>46203</v>
      </c>
      <c r="B28" s="10">
        <v>45869</v>
      </c>
      <c r="C28" s="11" t="s">
        <v>93</v>
      </c>
      <c r="D28" s="11" t="s">
        <v>87</v>
      </c>
      <c r="E28" s="11" t="s">
        <v>115</v>
      </c>
      <c r="F28" s="12">
        <v>235709.01</v>
      </c>
      <c r="G28" s="13">
        <v>235709.01</v>
      </c>
      <c r="H28" s="11" t="b">
        <v>1</v>
      </c>
      <c r="I28" s="15">
        <v>0</v>
      </c>
    </row>
    <row r="29" spans="1:9">
      <c r="A29" s="9">
        <v>46203</v>
      </c>
      <c r="B29" s="10">
        <v>45869</v>
      </c>
      <c r="C29" s="11" t="s">
        <v>93</v>
      </c>
      <c r="D29" s="11" t="s">
        <v>87</v>
      </c>
      <c r="E29" s="11" t="s">
        <v>116</v>
      </c>
      <c r="F29" s="12">
        <v>2083250.75</v>
      </c>
      <c r="G29" s="13">
        <v>2083250.75</v>
      </c>
      <c r="H29" s="11" t="b">
        <v>1</v>
      </c>
      <c r="I29" s="15">
        <v>0</v>
      </c>
    </row>
    <row r="30" spans="1:9">
      <c r="A30" s="9">
        <v>46203</v>
      </c>
      <c r="B30" s="10">
        <v>45869</v>
      </c>
      <c r="C30" s="11" t="s">
        <v>93</v>
      </c>
      <c r="D30" s="11" t="s">
        <v>87</v>
      </c>
      <c r="E30" s="11" t="s">
        <v>117</v>
      </c>
      <c r="F30" s="12">
        <v>76740.37</v>
      </c>
      <c r="G30" s="13">
        <v>76740.37</v>
      </c>
      <c r="H30" s="11" t="b">
        <v>1</v>
      </c>
      <c r="I30" s="15">
        <v>0</v>
      </c>
    </row>
    <row r="31" spans="1:9">
      <c r="A31" s="9">
        <v>46203</v>
      </c>
      <c r="B31" s="10">
        <v>45869</v>
      </c>
      <c r="C31" s="11" t="s">
        <v>93</v>
      </c>
      <c r="D31" s="11" t="s">
        <v>87</v>
      </c>
      <c r="E31" s="11" t="s">
        <v>118</v>
      </c>
      <c r="F31" s="12">
        <v>14856.44</v>
      </c>
      <c r="G31" s="13">
        <v>14856.44</v>
      </c>
      <c r="H31" s="11" t="b">
        <v>1</v>
      </c>
      <c r="I31" s="15">
        <v>0</v>
      </c>
    </row>
    <row r="32" spans="1:9">
      <c r="A32" s="9">
        <v>46203</v>
      </c>
      <c r="B32" s="10">
        <v>45869</v>
      </c>
      <c r="C32" s="11" t="s">
        <v>119</v>
      </c>
      <c r="D32" s="11" t="s">
        <v>94</v>
      </c>
      <c r="E32" s="11" t="s">
        <v>120</v>
      </c>
      <c r="F32" s="12">
        <v>11498.7</v>
      </c>
      <c r="G32" s="13">
        <v>11498.7</v>
      </c>
      <c r="H32" s="11" t="b">
        <v>1</v>
      </c>
      <c r="I32" s="15">
        <v>0</v>
      </c>
    </row>
    <row r="33" spans="1:9">
      <c r="A33" s="9">
        <v>46203</v>
      </c>
      <c r="B33" s="10">
        <v>45869</v>
      </c>
      <c r="C33" s="11" t="s">
        <v>119</v>
      </c>
      <c r="D33" s="11" t="s">
        <v>94</v>
      </c>
      <c r="E33" s="11" t="s">
        <v>121</v>
      </c>
      <c r="F33" s="12">
        <v>609.25</v>
      </c>
      <c r="G33" s="13">
        <v>609.25</v>
      </c>
      <c r="H33" s="11" t="b">
        <v>1</v>
      </c>
      <c r="I33" s="15">
        <v>0</v>
      </c>
    </row>
    <row r="34" spans="1:9">
      <c r="A34" s="9">
        <v>46203</v>
      </c>
      <c r="B34" s="10">
        <v>45869</v>
      </c>
      <c r="C34" s="11" t="s">
        <v>119</v>
      </c>
      <c r="D34" s="11" t="s">
        <v>94</v>
      </c>
      <c r="E34" s="11" t="s">
        <v>122</v>
      </c>
      <c r="F34" s="12">
        <v>11221.62</v>
      </c>
      <c r="G34" s="13">
        <v>11221.62</v>
      </c>
      <c r="H34" s="11" t="b">
        <v>1</v>
      </c>
      <c r="I34" s="15">
        <v>0</v>
      </c>
    </row>
    <row r="35" spans="1:9">
      <c r="A35" s="9">
        <v>46203</v>
      </c>
      <c r="B35" s="10">
        <v>45869</v>
      </c>
      <c r="C35" s="11" t="s">
        <v>119</v>
      </c>
      <c r="D35" s="11" t="s">
        <v>94</v>
      </c>
      <c r="E35" s="11" t="s">
        <v>123</v>
      </c>
      <c r="F35" s="12">
        <v>36472.53</v>
      </c>
      <c r="G35" s="13">
        <v>36472.53</v>
      </c>
      <c r="H35" s="11" t="b">
        <v>1</v>
      </c>
      <c r="I35" s="15">
        <v>0</v>
      </c>
    </row>
    <row r="36" spans="1:9">
      <c r="A36" s="9">
        <v>46203</v>
      </c>
      <c r="B36" s="10">
        <v>45869</v>
      </c>
      <c r="C36" s="11" t="s">
        <v>119</v>
      </c>
      <c r="D36" s="11" t="s">
        <v>86</v>
      </c>
      <c r="E36" s="11" t="s">
        <v>124</v>
      </c>
      <c r="F36" s="12">
        <v>1305513.1399999999</v>
      </c>
      <c r="G36" s="13">
        <v>1305513.1399999999</v>
      </c>
      <c r="H36" s="11" t="b">
        <v>1</v>
      </c>
      <c r="I36" s="15">
        <v>0</v>
      </c>
    </row>
    <row r="37" spans="1:9">
      <c r="A37" s="9">
        <v>46203</v>
      </c>
      <c r="B37" s="10">
        <v>45869</v>
      </c>
      <c r="C37" s="11" t="s">
        <v>119</v>
      </c>
      <c r="D37" s="11" t="s">
        <v>86</v>
      </c>
      <c r="E37" s="11" t="s">
        <v>125</v>
      </c>
      <c r="F37" s="12">
        <v>31378.33</v>
      </c>
      <c r="G37" s="13">
        <v>31378.33</v>
      </c>
      <c r="H37" s="11" t="b">
        <v>1</v>
      </c>
      <c r="I37" s="15">
        <v>0</v>
      </c>
    </row>
    <row r="38" spans="1:9">
      <c r="A38" s="9">
        <v>46203</v>
      </c>
      <c r="B38" s="10">
        <v>45869</v>
      </c>
      <c r="C38" s="11" t="s">
        <v>119</v>
      </c>
      <c r="D38" s="11" t="s">
        <v>86</v>
      </c>
      <c r="E38" s="11" t="s">
        <v>126</v>
      </c>
      <c r="F38" s="12">
        <v>1283.0999999999999</v>
      </c>
      <c r="G38" s="13">
        <v>1283.0999999999999</v>
      </c>
      <c r="H38" s="11" t="b">
        <v>1</v>
      </c>
      <c r="I38" s="15">
        <v>0</v>
      </c>
    </row>
    <row r="39" spans="1:9">
      <c r="A39" s="9">
        <v>46203</v>
      </c>
      <c r="B39" s="10">
        <v>45869</v>
      </c>
      <c r="C39" s="11" t="s">
        <v>119</v>
      </c>
      <c r="D39" s="11" t="s">
        <v>86</v>
      </c>
      <c r="E39" s="11" t="s">
        <v>127</v>
      </c>
      <c r="F39" s="12">
        <v>41703.11</v>
      </c>
      <c r="G39" s="13">
        <v>41703.11</v>
      </c>
      <c r="H39" s="11" t="b">
        <v>1</v>
      </c>
      <c r="I39" s="15">
        <v>0</v>
      </c>
    </row>
    <row r="40" spans="1:9">
      <c r="A40" s="9">
        <v>46203</v>
      </c>
      <c r="B40" s="10">
        <v>45869</v>
      </c>
      <c r="C40" s="11" t="s">
        <v>119</v>
      </c>
      <c r="D40" s="11" t="s">
        <v>87</v>
      </c>
      <c r="E40" s="11" t="s">
        <v>88</v>
      </c>
      <c r="F40" s="12">
        <v>2842.95</v>
      </c>
      <c r="G40" s="13">
        <v>2842.95</v>
      </c>
      <c r="H40" s="11" t="b">
        <v>1</v>
      </c>
      <c r="I40" s="15">
        <v>0</v>
      </c>
    </row>
    <row r="41" spans="1:9">
      <c r="A41" s="9">
        <v>46203</v>
      </c>
      <c r="B41" s="10">
        <v>45869</v>
      </c>
      <c r="C41" s="11" t="s">
        <v>119</v>
      </c>
      <c r="D41" s="11" t="s">
        <v>87</v>
      </c>
      <c r="E41" s="11" t="s">
        <v>128</v>
      </c>
      <c r="F41" s="12">
        <v>2132.59</v>
      </c>
      <c r="G41" s="13">
        <v>2132.59</v>
      </c>
      <c r="H41" s="11" t="b">
        <v>1</v>
      </c>
      <c r="I41" s="15">
        <v>0</v>
      </c>
    </row>
    <row r="42" spans="1:9">
      <c r="A42" s="9">
        <v>46203</v>
      </c>
      <c r="B42" s="10">
        <v>45869</v>
      </c>
      <c r="C42" s="11" t="s">
        <v>119</v>
      </c>
      <c r="D42" s="11" t="s">
        <v>87</v>
      </c>
      <c r="E42" s="11" t="s">
        <v>129</v>
      </c>
      <c r="F42" s="12">
        <v>15679.21</v>
      </c>
      <c r="G42" s="13">
        <v>15679.21</v>
      </c>
      <c r="H42" s="11" t="b">
        <v>1</v>
      </c>
      <c r="I42" s="15">
        <v>0</v>
      </c>
    </row>
    <row r="43" spans="1:9">
      <c r="A43" s="9">
        <v>46203</v>
      </c>
      <c r="B43" s="10">
        <v>45869</v>
      </c>
      <c r="C43" s="11" t="s">
        <v>119</v>
      </c>
      <c r="D43" s="11" t="s">
        <v>87</v>
      </c>
      <c r="E43" s="11" t="s">
        <v>130</v>
      </c>
      <c r="F43" s="12">
        <v>198679.97</v>
      </c>
      <c r="G43" s="13">
        <v>198679.97</v>
      </c>
      <c r="H43" s="11" t="b">
        <v>1</v>
      </c>
      <c r="I43" s="15">
        <v>0</v>
      </c>
    </row>
    <row r="44" spans="1:9">
      <c r="A44" s="9">
        <v>46203</v>
      </c>
      <c r="B44" s="10">
        <v>45869</v>
      </c>
      <c r="C44" s="11" t="s">
        <v>119</v>
      </c>
      <c r="D44" s="11" t="s">
        <v>87</v>
      </c>
      <c r="E44" s="11" t="s">
        <v>131</v>
      </c>
      <c r="F44" s="12">
        <v>91665.61</v>
      </c>
      <c r="G44" s="13">
        <v>91665.61</v>
      </c>
      <c r="H44" s="11" t="b">
        <v>1</v>
      </c>
      <c r="I44" s="15">
        <v>0</v>
      </c>
    </row>
    <row r="45" spans="1:9">
      <c r="A45" s="9">
        <v>46203</v>
      </c>
      <c r="B45" s="10">
        <v>45869</v>
      </c>
      <c r="C45" s="11" t="s">
        <v>119</v>
      </c>
      <c r="D45" s="11" t="s">
        <v>87</v>
      </c>
      <c r="E45" s="11" t="s">
        <v>132</v>
      </c>
      <c r="F45" s="12">
        <v>31415.26</v>
      </c>
      <c r="G45" s="13">
        <v>31415.26</v>
      </c>
      <c r="H45" s="11" t="b">
        <v>1</v>
      </c>
      <c r="I45" s="15">
        <v>0</v>
      </c>
    </row>
    <row r="46" spans="1:9">
      <c r="A46" s="9">
        <v>46203</v>
      </c>
      <c r="B46" s="10">
        <v>45869</v>
      </c>
      <c r="C46" s="11" t="s">
        <v>119</v>
      </c>
      <c r="D46" s="11" t="s">
        <v>87</v>
      </c>
      <c r="E46" s="11" t="s">
        <v>133</v>
      </c>
      <c r="F46" s="12">
        <v>62713.32</v>
      </c>
      <c r="G46" s="13">
        <v>62713.32</v>
      </c>
      <c r="H46" s="11" t="b">
        <v>1</v>
      </c>
      <c r="I46" s="15">
        <v>0</v>
      </c>
    </row>
    <row r="47" spans="1:9">
      <c r="A47" s="9">
        <v>46203</v>
      </c>
      <c r="B47" s="10">
        <v>45869</v>
      </c>
      <c r="C47" s="11" t="s">
        <v>119</v>
      </c>
      <c r="D47" s="11" t="s">
        <v>87</v>
      </c>
      <c r="E47" s="11" t="s">
        <v>134</v>
      </c>
      <c r="F47" s="12">
        <v>2021.17</v>
      </c>
      <c r="G47" s="13">
        <v>2021.17</v>
      </c>
      <c r="H47" s="11" t="b">
        <v>1</v>
      </c>
      <c r="I47" s="15">
        <v>0</v>
      </c>
    </row>
    <row r="48" spans="1:9">
      <c r="A48" s="9">
        <v>46203</v>
      </c>
      <c r="B48" s="10">
        <v>45869</v>
      </c>
      <c r="C48" s="11" t="s">
        <v>119</v>
      </c>
      <c r="D48" s="11" t="s">
        <v>87</v>
      </c>
      <c r="E48" s="11" t="s">
        <v>135</v>
      </c>
      <c r="F48" s="12">
        <v>866.09</v>
      </c>
      <c r="G48" s="13">
        <v>866.09</v>
      </c>
      <c r="H48" s="11" t="b">
        <v>1</v>
      </c>
      <c r="I48" s="15">
        <v>0</v>
      </c>
    </row>
    <row r="49" spans="1:9">
      <c r="A49" s="9">
        <v>46203</v>
      </c>
      <c r="B49" s="10">
        <v>45869</v>
      </c>
      <c r="C49" s="11" t="s">
        <v>119</v>
      </c>
      <c r="D49" s="11" t="s">
        <v>87</v>
      </c>
      <c r="E49" s="11" t="s">
        <v>136</v>
      </c>
      <c r="F49" s="12">
        <v>6293.49</v>
      </c>
      <c r="G49" s="13">
        <v>6293.49</v>
      </c>
      <c r="H49" s="11" t="b">
        <v>1</v>
      </c>
      <c r="I49" s="15">
        <v>0</v>
      </c>
    </row>
    <row r="50" spans="1:9">
      <c r="A50" s="9">
        <v>46203</v>
      </c>
      <c r="B50" s="10">
        <v>45869</v>
      </c>
      <c r="C50" s="11" t="s">
        <v>119</v>
      </c>
      <c r="D50" s="11" t="s">
        <v>87</v>
      </c>
      <c r="E50" s="11" t="s">
        <v>137</v>
      </c>
      <c r="F50" s="12">
        <v>2468.33</v>
      </c>
      <c r="G50" s="13">
        <v>2468.33</v>
      </c>
      <c r="H50" s="11" t="b">
        <v>1</v>
      </c>
      <c r="I50" s="15">
        <v>0</v>
      </c>
    </row>
    <row r="51" spans="1:9">
      <c r="A51" s="9">
        <v>46203</v>
      </c>
      <c r="B51" s="10">
        <v>45869</v>
      </c>
      <c r="C51" s="11" t="s">
        <v>119</v>
      </c>
      <c r="D51" s="11" t="s">
        <v>87</v>
      </c>
      <c r="E51" s="11" t="s">
        <v>138</v>
      </c>
      <c r="F51" s="12">
        <v>46328.36</v>
      </c>
      <c r="G51" s="13">
        <v>46328.36</v>
      </c>
      <c r="H51" s="11" t="b">
        <v>1</v>
      </c>
      <c r="I51" s="15">
        <v>0</v>
      </c>
    </row>
    <row r="52" spans="1:9">
      <c r="A52" s="9">
        <v>46203</v>
      </c>
      <c r="B52" s="10">
        <v>45869</v>
      </c>
      <c r="C52" s="11" t="s">
        <v>119</v>
      </c>
      <c r="D52" s="11" t="s">
        <v>87</v>
      </c>
      <c r="E52" s="11" t="s">
        <v>139</v>
      </c>
      <c r="F52" s="12">
        <v>8894.68</v>
      </c>
      <c r="G52" s="13">
        <v>8894.68</v>
      </c>
      <c r="H52" s="11" t="b">
        <v>1</v>
      </c>
      <c r="I52" s="15">
        <v>0</v>
      </c>
    </row>
    <row r="53" spans="1:9">
      <c r="A53" s="9">
        <v>46203</v>
      </c>
      <c r="B53" s="10">
        <v>45869</v>
      </c>
      <c r="C53" s="11" t="s">
        <v>119</v>
      </c>
      <c r="D53" s="11" t="s">
        <v>87</v>
      </c>
      <c r="E53" s="11" t="s">
        <v>140</v>
      </c>
      <c r="F53" s="12">
        <v>483713.25</v>
      </c>
      <c r="G53" s="13">
        <v>483713.25</v>
      </c>
      <c r="H53" s="11" t="b">
        <v>1</v>
      </c>
      <c r="I53" s="15">
        <v>0</v>
      </c>
    </row>
    <row r="54" spans="1:9">
      <c r="A54" s="9">
        <v>46203</v>
      </c>
      <c r="B54" s="10">
        <v>45869</v>
      </c>
      <c r="C54" s="11" t="s">
        <v>119</v>
      </c>
      <c r="D54" s="11" t="s">
        <v>87</v>
      </c>
      <c r="E54" s="11" t="s">
        <v>141</v>
      </c>
      <c r="F54" s="12">
        <v>7804.01</v>
      </c>
      <c r="G54" s="13">
        <v>7804.01</v>
      </c>
      <c r="H54" s="11" t="b">
        <v>1</v>
      </c>
      <c r="I54" s="15">
        <v>0</v>
      </c>
    </row>
    <row r="55" spans="1:9">
      <c r="A55" s="9">
        <v>46203</v>
      </c>
      <c r="B55" s="10">
        <v>45869</v>
      </c>
      <c r="C55" s="11" t="s">
        <v>119</v>
      </c>
      <c r="D55" s="11" t="s">
        <v>87</v>
      </c>
      <c r="E55" s="11" t="s">
        <v>142</v>
      </c>
      <c r="F55" s="12">
        <v>3331.74</v>
      </c>
      <c r="G55" s="13">
        <v>3331.74</v>
      </c>
      <c r="H55" s="11" t="b">
        <v>1</v>
      </c>
      <c r="I55" s="15">
        <v>0</v>
      </c>
    </row>
    <row r="56" spans="1:9">
      <c r="A56" s="9">
        <v>46203</v>
      </c>
      <c r="B56" s="10">
        <v>45869</v>
      </c>
      <c r="C56" s="11" t="s">
        <v>119</v>
      </c>
      <c r="D56" s="11" t="s">
        <v>87</v>
      </c>
      <c r="E56" s="11" t="s">
        <v>143</v>
      </c>
      <c r="F56" s="12">
        <v>10357.69</v>
      </c>
      <c r="G56" s="13">
        <v>10357.69</v>
      </c>
      <c r="H56" s="11" t="b">
        <v>1</v>
      </c>
      <c r="I56" s="15">
        <v>0</v>
      </c>
    </row>
    <row r="57" spans="1:9">
      <c r="A57" s="9">
        <v>46203</v>
      </c>
      <c r="B57" s="10">
        <v>45869</v>
      </c>
      <c r="C57" s="11" t="s">
        <v>119</v>
      </c>
      <c r="D57" s="11" t="s">
        <v>87</v>
      </c>
      <c r="E57" s="11" t="s">
        <v>144</v>
      </c>
      <c r="F57" s="12">
        <v>379.23</v>
      </c>
      <c r="G57" s="13">
        <v>379.23</v>
      </c>
      <c r="H57" s="11" t="b">
        <v>1</v>
      </c>
      <c r="I57" s="15">
        <v>0</v>
      </c>
    </row>
    <row r="58" spans="1:9">
      <c r="A58" s="9">
        <v>46203</v>
      </c>
      <c r="B58" s="10">
        <v>45869</v>
      </c>
      <c r="C58" s="11" t="s">
        <v>145</v>
      </c>
      <c r="D58" s="11" t="s">
        <v>94</v>
      </c>
      <c r="E58" s="11" t="s">
        <v>146</v>
      </c>
      <c r="F58" s="12">
        <v>32616.36</v>
      </c>
      <c r="G58" s="13">
        <v>32616.36</v>
      </c>
      <c r="H58" s="11" t="b">
        <v>1</v>
      </c>
      <c r="I58" s="15">
        <v>0</v>
      </c>
    </row>
    <row r="59" spans="1:9">
      <c r="A59" s="9">
        <v>46203</v>
      </c>
      <c r="B59" s="10">
        <v>45869</v>
      </c>
      <c r="C59" s="11" t="s">
        <v>145</v>
      </c>
      <c r="D59" s="11" t="s">
        <v>94</v>
      </c>
      <c r="E59" s="11" t="s">
        <v>147</v>
      </c>
      <c r="F59" s="12">
        <v>13620.96</v>
      </c>
      <c r="G59" s="13">
        <v>13620.96</v>
      </c>
      <c r="H59" s="11" t="b">
        <v>1</v>
      </c>
      <c r="I59" s="15">
        <v>0</v>
      </c>
    </row>
    <row r="60" spans="1:9">
      <c r="A60" s="9">
        <v>46203</v>
      </c>
      <c r="B60" s="10">
        <v>45869</v>
      </c>
      <c r="C60" s="11" t="s">
        <v>145</v>
      </c>
      <c r="D60" s="11" t="s">
        <v>86</v>
      </c>
      <c r="E60" s="11" t="s">
        <v>148</v>
      </c>
      <c r="F60" s="12">
        <v>173829.15</v>
      </c>
      <c r="G60" s="13">
        <v>173829.15</v>
      </c>
      <c r="H60" s="11" t="b">
        <v>1</v>
      </c>
      <c r="I60" s="15">
        <v>0</v>
      </c>
    </row>
    <row r="61" spans="1:9">
      <c r="A61" s="9">
        <v>46203</v>
      </c>
      <c r="B61" s="10">
        <v>45869</v>
      </c>
      <c r="C61" s="11" t="s">
        <v>145</v>
      </c>
      <c r="D61" s="11" t="s">
        <v>86</v>
      </c>
      <c r="E61" s="11" t="s">
        <v>149</v>
      </c>
      <c r="F61" s="12">
        <v>1256619.04</v>
      </c>
      <c r="G61" s="13">
        <v>1256619.04</v>
      </c>
      <c r="H61" s="11" t="b">
        <v>1</v>
      </c>
      <c r="I61" s="15">
        <v>0</v>
      </c>
    </row>
    <row r="62" spans="1:9">
      <c r="A62" s="9">
        <v>46203</v>
      </c>
      <c r="B62" s="10">
        <v>45869</v>
      </c>
      <c r="C62" s="11" t="s">
        <v>145</v>
      </c>
      <c r="D62" s="11" t="s">
        <v>86</v>
      </c>
      <c r="E62" s="11" t="s">
        <v>150</v>
      </c>
      <c r="F62" s="12">
        <v>1402660.15</v>
      </c>
      <c r="G62" s="13">
        <v>1402660.15</v>
      </c>
      <c r="H62" s="11" t="b">
        <v>1</v>
      </c>
      <c r="I62" s="15">
        <v>0</v>
      </c>
    </row>
    <row r="63" spans="1:9">
      <c r="A63" s="9">
        <v>46203</v>
      </c>
      <c r="B63" s="10">
        <v>45869</v>
      </c>
      <c r="C63" s="11" t="s">
        <v>145</v>
      </c>
      <c r="D63" s="11" t="s">
        <v>86</v>
      </c>
      <c r="E63" s="11" t="s">
        <v>151</v>
      </c>
      <c r="F63" s="12">
        <v>130354.77</v>
      </c>
      <c r="G63" s="13">
        <v>130354.77</v>
      </c>
      <c r="H63" s="11" t="b">
        <v>1</v>
      </c>
      <c r="I63" s="15">
        <v>0</v>
      </c>
    </row>
    <row r="64" spans="1:9">
      <c r="A64" s="9">
        <v>46203</v>
      </c>
      <c r="B64" s="10">
        <v>45869</v>
      </c>
      <c r="C64" s="11" t="s">
        <v>145</v>
      </c>
      <c r="D64" s="11" t="s">
        <v>86</v>
      </c>
      <c r="E64" s="11" t="s">
        <v>152</v>
      </c>
      <c r="F64" s="12">
        <v>841.56</v>
      </c>
      <c r="G64" s="13">
        <v>841.56</v>
      </c>
      <c r="H64" s="11" t="b">
        <v>1</v>
      </c>
      <c r="I64" s="15">
        <v>0</v>
      </c>
    </row>
    <row r="65" spans="1:9">
      <c r="A65" s="9">
        <v>46203</v>
      </c>
      <c r="B65" s="10">
        <v>45869</v>
      </c>
      <c r="C65" s="11" t="s">
        <v>145</v>
      </c>
      <c r="D65" s="11" t="s">
        <v>86</v>
      </c>
      <c r="E65" s="11" t="s">
        <v>153</v>
      </c>
      <c r="F65" s="12">
        <v>669.4</v>
      </c>
      <c r="G65" s="13">
        <v>669.4</v>
      </c>
      <c r="H65" s="11" t="b">
        <v>1</v>
      </c>
      <c r="I65" s="15">
        <v>0</v>
      </c>
    </row>
    <row r="66" spans="1:9">
      <c r="A66" s="9">
        <v>46203</v>
      </c>
      <c r="B66" s="10">
        <v>45869</v>
      </c>
      <c r="C66" s="11" t="s">
        <v>145</v>
      </c>
      <c r="D66" s="11" t="s">
        <v>86</v>
      </c>
      <c r="E66" s="11" t="s">
        <v>154</v>
      </c>
      <c r="F66" s="12">
        <v>110875.83</v>
      </c>
      <c r="G66" s="13">
        <v>110875.83</v>
      </c>
      <c r="H66" s="11" t="b">
        <v>1</v>
      </c>
      <c r="I66" s="15">
        <v>0</v>
      </c>
    </row>
    <row r="67" spans="1:9">
      <c r="A67" s="9">
        <v>46203</v>
      </c>
      <c r="B67" s="10">
        <v>45869</v>
      </c>
      <c r="C67" s="11" t="s">
        <v>145</v>
      </c>
      <c r="D67" s="11" t="s">
        <v>86</v>
      </c>
      <c r="E67" s="11" t="s">
        <v>155</v>
      </c>
      <c r="F67" s="12">
        <v>249285.75</v>
      </c>
      <c r="G67" s="13">
        <v>249285.75</v>
      </c>
      <c r="H67" s="11" t="b">
        <v>1</v>
      </c>
      <c r="I67" s="15">
        <v>0</v>
      </c>
    </row>
    <row r="68" spans="1:9">
      <c r="A68" s="9">
        <v>46203</v>
      </c>
      <c r="B68" s="10">
        <v>45869</v>
      </c>
      <c r="C68" s="11" t="s">
        <v>156</v>
      </c>
      <c r="D68" s="11" t="s">
        <v>86</v>
      </c>
      <c r="E68" s="11" t="s">
        <v>157</v>
      </c>
      <c r="F68" s="12">
        <v>137719.09</v>
      </c>
      <c r="G68" s="13">
        <v>137719.09</v>
      </c>
      <c r="H68" s="11" t="b">
        <v>1</v>
      </c>
      <c r="I68" s="15">
        <v>0</v>
      </c>
    </row>
    <row r="69" spans="1:9">
      <c r="A69" s="9">
        <v>46203</v>
      </c>
      <c r="B69" s="10">
        <v>45869</v>
      </c>
      <c r="C69" s="11" t="s">
        <v>156</v>
      </c>
      <c r="D69" s="11" t="s">
        <v>86</v>
      </c>
      <c r="E69" s="11" t="s">
        <v>158</v>
      </c>
      <c r="F69" s="12">
        <v>2992.01</v>
      </c>
      <c r="G69" s="13">
        <v>2992.01</v>
      </c>
      <c r="H69" s="11" t="b">
        <v>1</v>
      </c>
      <c r="I69" s="15">
        <v>0</v>
      </c>
    </row>
    <row r="70" spans="1:9">
      <c r="A70" s="9">
        <v>46203</v>
      </c>
      <c r="B70" s="10">
        <v>45869</v>
      </c>
      <c r="C70" s="11" t="s">
        <v>156</v>
      </c>
      <c r="D70" s="11" t="s">
        <v>86</v>
      </c>
      <c r="E70" s="11" t="s">
        <v>159</v>
      </c>
      <c r="F70" s="12">
        <v>2290.69</v>
      </c>
      <c r="G70" s="13">
        <v>2290.69</v>
      </c>
      <c r="H70" s="11" t="b">
        <v>1</v>
      </c>
      <c r="I70" s="15">
        <v>0</v>
      </c>
    </row>
    <row r="71" spans="1:9">
      <c r="A71" s="9">
        <v>46203</v>
      </c>
      <c r="B71" s="10">
        <v>45869</v>
      </c>
      <c r="C71" s="11" t="s">
        <v>160</v>
      </c>
      <c r="D71" s="11" t="s">
        <v>94</v>
      </c>
      <c r="E71" s="11" t="s">
        <v>161</v>
      </c>
      <c r="F71" s="12">
        <v>4589.82</v>
      </c>
      <c r="G71" s="13">
        <v>4589.82</v>
      </c>
      <c r="H71" s="11" t="b">
        <v>1</v>
      </c>
      <c r="I71" s="15">
        <v>0</v>
      </c>
    </row>
    <row r="72" spans="1:9">
      <c r="A72" s="9">
        <v>46203</v>
      </c>
      <c r="B72" s="10">
        <v>45869</v>
      </c>
      <c r="C72" s="11" t="s">
        <v>160</v>
      </c>
      <c r="D72" s="11" t="s">
        <v>86</v>
      </c>
      <c r="E72" s="11" t="s">
        <v>162</v>
      </c>
      <c r="F72" s="12">
        <v>205.98</v>
      </c>
      <c r="G72" s="13">
        <v>205.98</v>
      </c>
      <c r="H72" s="11" t="b">
        <v>1</v>
      </c>
      <c r="I72" s="15">
        <v>0</v>
      </c>
    </row>
    <row r="73" spans="1:9">
      <c r="A73" s="9">
        <v>46203</v>
      </c>
      <c r="B73" s="10">
        <v>45869</v>
      </c>
      <c r="C73" s="11" t="s">
        <v>160</v>
      </c>
      <c r="D73" s="11" t="s">
        <v>86</v>
      </c>
      <c r="E73" s="11" t="s">
        <v>160</v>
      </c>
      <c r="F73" s="12">
        <v>513.20000000000005</v>
      </c>
      <c r="G73" s="13">
        <v>513.20000000000005</v>
      </c>
      <c r="H73" s="11" t="b">
        <v>1</v>
      </c>
      <c r="I73" s="15">
        <v>0</v>
      </c>
    </row>
    <row r="74" spans="1:9">
      <c r="A74" s="9">
        <v>46203</v>
      </c>
      <c r="B74" s="10">
        <v>45869</v>
      </c>
      <c r="C74" s="11" t="s">
        <v>160</v>
      </c>
      <c r="D74" s="11" t="s">
        <v>86</v>
      </c>
      <c r="E74" s="11" t="s">
        <v>163</v>
      </c>
      <c r="F74" s="12">
        <v>802391.41</v>
      </c>
      <c r="G74" s="13">
        <v>802391.41</v>
      </c>
      <c r="H74" s="11" t="b">
        <v>1</v>
      </c>
      <c r="I74" s="15">
        <v>0</v>
      </c>
    </row>
    <row r="75" spans="1:9">
      <c r="A75" s="9">
        <v>46203</v>
      </c>
      <c r="B75" s="10">
        <v>45869</v>
      </c>
      <c r="C75" s="11" t="s">
        <v>160</v>
      </c>
      <c r="D75" s="11" t="s">
        <v>87</v>
      </c>
      <c r="E75" s="11" t="s">
        <v>164</v>
      </c>
      <c r="F75" s="12">
        <v>784.84</v>
      </c>
      <c r="G75" s="13">
        <v>784.84</v>
      </c>
      <c r="H75" s="11" t="b">
        <v>1</v>
      </c>
      <c r="I75" s="15">
        <v>0</v>
      </c>
    </row>
    <row r="76" spans="1:9">
      <c r="A76" s="9">
        <v>46203</v>
      </c>
      <c r="B76" s="10">
        <v>45869</v>
      </c>
      <c r="C76" s="11" t="s">
        <v>160</v>
      </c>
      <c r="D76" s="11" t="s">
        <v>87</v>
      </c>
      <c r="E76" s="11" t="s">
        <v>165</v>
      </c>
      <c r="F76" s="12">
        <v>784.84</v>
      </c>
      <c r="G76" s="13">
        <v>784.84</v>
      </c>
      <c r="H76" s="11" t="b">
        <v>1</v>
      </c>
      <c r="I76" s="15">
        <v>0</v>
      </c>
    </row>
    <row r="77" spans="1:9">
      <c r="A77" s="9">
        <v>46203</v>
      </c>
      <c r="B77" s="10">
        <v>45869</v>
      </c>
      <c r="C77" s="11" t="s">
        <v>166</v>
      </c>
      <c r="D77" s="11" t="s">
        <v>86</v>
      </c>
      <c r="E77" s="11" t="s">
        <v>167</v>
      </c>
      <c r="F77" s="12">
        <v>896585.67</v>
      </c>
      <c r="G77" s="13">
        <v>896585.67</v>
      </c>
      <c r="H77" s="11" t="b">
        <v>1</v>
      </c>
      <c r="I77" s="15">
        <v>0</v>
      </c>
    </row>
    <row r="78" spans="1:9">
      <c r="A78" s="9">
        <v>46203</v>
      </c>
      <c r="B78" s="10">
        <v>45869</v>
      </c>
      <c r="C78" s="11" t="s">
        <v>166</v>
      </c>
      <c r="D78" s="11" t="s">
        <v>86</v>
      </c>
      <c r="E78" s="11" t="s">
        <v>168</v>
      </c>
      <c r="F78" s="12">
        <v>339542.95</v>
      </c>
      <c r="G78" s="13">
        <v>339542.95</v>
      </c>
      <c r="H78" s="11" t="b">
        <v>1</v>
      </c>
      <c r="I78" s="15">
        <v>0</v>
      </c>
    </row>
    <row r="79" spans="1:9">
      <c r="A79" s="9">
        <v>46203</v>
      </c>
      <c r="B79" s="10">
        <v>45869</v>
      </c>
      <c r="C79" s="11" t="s">
        <v>166</v>
      </c>
      <c r="D79" s="11" t="s">
        <v>87</v>
      </c>
      <c r="E79" s="11" t="s">
        <v>169</v>
      </c>
      <c r="F79" s="12">
        <v>33445.64</v>
      </c>
      <c r="G79" s="13">
        <v>33445.64</v>
      </c>
      <c r="H79" s="11" t="b">
        <v>1</v>
      </c>
      <c r="I79" s="15">
        <v>0</v>
      </c>
    </row>
    <row r="80" spans="1:9">
      <c r="A80" s="9">
        <v>46203</v>
      </c>
      <c r="B80" s="10">
        <v>45869</v>
      </c>
      <c r="C80" s="11" t="s">
        <v>166</v>
      </c>
      <c r="D80" s="11" t="s">
        <v>87</v>
      </c>
      <c r="E80" s="11" t="s">
        <v>170</v>
      </c>
      <c r="F80" s="12">
        <v>2799.03</v>
      </c>
      <c r="G80" s="13">
        <v>2799.03</v>
      </c>
      <c r="H80" s="11" t="b">
        <v>1</v>
      </c>
      <c r="I80" s="15">
        <v>0</v>
      </c>
    </row>
    <row r="81" spans="1:9">
      <c r="A81" s="9">
        <v>46203</v>
      </c>
      <c r="B81" s="10">
        <v>45869</v>
      </c>
      <c r="C81" s="11" t="s">
        <v>166</v>
      </c>
      <c r="D81" s="11" t="s">
        <v>87</v>
      </c>
      <c r="E81" s="11" t="s">
        <v>171</v>
      </c>
      <c r="F81" s="12">
        <v>95492.45</v>
      </c>
      <c r="G81" s="13">
        <v>95492.45</v>
      </c>
      <c r="H81" s="11" t="b">
        <v>1</v>
      </c>
      <c r="I81" s="15">
        <v>0</v>
      </c>
    </row>
    <row r="82" spans="1:9">
      <c r="A82" s="9">
        <v>46203</v>
      </c>
      <c r="B82" s="10">
        <v>45869</v>
      </c>
      <c r="C82" s="11" t="s">
        <v>166</v>
      </c>
      <c r="D82" s="11" t="s">
        <v>87</v>
      </c>
      <c r="E82" s="11" t="s">
        <v>172</v>
      </c>
      <c r="F82" s="12">
        <v>308.7</v>
      </c>
      <c r="G82" s="13">
        <v>308.7</v>
      </c>
      <c r="H82" s="11" t="b">
        <v>1</v>
      </c>
      <c r="I82" s="15">
        <v>0</v>
      </c>
    </row>
    <row r="83" spans="1:9">
      <c r="A83" s="9">
        <v>46203</v>
      </c>
      <c r="B83" s="10">
        <v>45869</v>
      </c>
      <c r="C83" s="11" t="s">
        <v>166</v>
      </c>
      <c r="D83" s="11" t="s">
        <v>87</v>
      </c>
      <c r="E83" s="11" t="s">
        <v>173</v>
      </c>
      <c r="F83" s="12">
        <v>3128.06</v>
      </c>
      <c r="G83" s="13">
        <v>3128.06</v>
      </c>
      <c r="H83" s="11" t="b">
        <v>1</v>
      </c>
      <c r="I83" s="15">
        <v>0</v>
      </c>
    </row>
    <row r="84" spans="1:9">
      <c r="A84" s="9">
        <v>46203</v>
      </c>
      <c r="B84" s="10">
        <v>45869</v>
      </c>
      <c r="C84" s="11" t="s">
        <v>166</v>
      </c>
      <c r="D84" s="11" t="s">
        <v>87</v>
      </c>
      <c r="E84" s="11" t="s">
        <v>174</v>
      </c>
      <c r="F84" s="12">
        <v>3907.66</v>
      </c>
      <c r="G84" s="13">
        <v>3907.66</v>
      </c>
      <c r="H84" s="11" t="b">
        <v>1</v>
      </c>
      <c r="I84" s="15">
        <v>0</v>
      </c>
    </row>
    <row r="85" spans="1:9">
      <c r="A85" s="9">
        <v>46203</v>
      </c>
      <c r="B85" s="10">
        <v>45869</v>
      </c>
      <c r="C85" s="11" t="s">
        <v>166</v>
      </c>
      <c r="D85" s="11" t="s">
        <v>87</v>
      </c>
      <c r="E85" s="11" t="s">
        <v>175</v>
      </c>
      <c r="F85" s="12">
        <v>3155.82</v>
      </c>
      <c r="G85" s="13">
        <v>3155.82</v>
      </c>
      <c r="H85" s="11" t="b">
        <v>1</v>
      </c>
      <c r="I85" s="15">
        <v>0</v>
      </c>
    </row>
    <row r="86" spans="1:9">
      <c r="A86" s="9">
        <v>46203</v>
      </c>
      <c r="B86" s="10">
        <v>45869</v>
      </c>
      <c r="C86" s="11" t="s">
        <v>166</v>
      </c>
      <c r="D86" s="11" t="s">
        <v>87</v>
      </c>
      <c r="E86" s="11" t="s">
        <v>176</v>
      </c>
      <c r="F86" s="12">
        <v>887.2</v>
      </c>
      <c r="G86" s="13">
        <v>887.2</v>
      </c>
      <c r="H86" s="11" t="b">
        <v>1</v>
      </c>
      <c r="I86" s="15">
        <v>0</v>
      </c>
    </row>
    <row r="87" spans="1:9">
      <c r="A87" s="9">
        <v>46203</v>
      </c>
      <c r="B87" s="10">
        <v>45869</v>
      </c>
      <c r="C87" s="11" t="s">
        <v>166</v>
      </c>
      <c r="D87" s="11" t="s">
        <v>87</v>
      </c>
      <c r="E87" s="11" t="s">
        <v>177</v>
      </c>
      <c r="F87" s="12">
        <v>15797.5</v>
      </c>
      <c r="G87" s="13">
        <v>15797.5</v>
      </c>
      <c r="H87" s="11" t="b">
        <v>1</v>
      </c>
      <c r="I87" s="15">
        <v>0</v>
      </c>
    </row>
    <row r="88" spans="1:9">
      <c r="A88" s="9">
        <v>46203</v>
      </c>
      <c r="B88" s="10">
        <v>45869</v>
      </c>
      <c r="C88" s="11" t="s">
        <v>178</v>
      </c>
      <c r="D88" s="11" t="s">
        <v>86</v>
      </c>
      <c r="E88" s="11" t="s">
        <v>179</v>
      </c>
      <c r="F88" s="12">
        <v>2278.4499999999998</v>
      </c>
      <c r="G88" s="13">
        <v>2278.4499999999998</v>
      </c>
      <c r="H88" s="11" t="b">
        <v>1</v>
      </c>
      <c r="I88" s="15">
        <v>0</v>
      </c>
    </row>
    <row r="89" spans="1:9">
      <c r="A89" s="9">
        <v>46203</v>
      </c>
      <c r="B89" s="10">
        <v>45869</v>
      </c>
      <c r="C89" s="11" t="s">
        <v>178</v>
      </c>
      <c r="D89" s="11" t="s">
        <v>86</v>
      </c>
      <c r="E89" s="11" t="s">
        <v>180</v>
      </c>
      <c r="F89" s="12">
        <v>23736.81</v>
      </c>
      <c r="G89" s="13">
        <v>23736.81</v>
      </c>
      <c r="H89" s="11" t="b">
        <v>1</v>
      </c>
      <c r="I89" s="15">
        <v>0</v>
      </c>
    </row>
    <row r="90" spans="1:9">
      <c r="A90" s="9">
        <v>46203</v>
      </c>
      <c r="B90" s="10">
        <v>45869</v>
      </c>
      <c r="C90" s="11" t="s">
        <v>178</v>
      </c>
      <c r="D90" s="11" t="s">
        <v>86</v>
      </c>
      <c r="E90" s="11" t="s">
        <v>181</v>
      </c>
      <c r="F90" s="12">
        <v>2111</v>
      </c>
      <c r="G90" s="13">
        <v>2111</v>
      </c>
      <c r="H90" s="11" t="b">
        <v>1</v>
      </c>
      <c r="I90" s="15">
        <v>0</v>
      </c>
    </row>
    <row r="91" spans="1:9">
      <c r="A91" s="9">
        <v>46203</v>
      </c>
      <c r="B91" s="10">
        <v>45869</v>
      </c>
      <c r="C91" s="11" t="s">
        <v>178</v>
      </c>
      <c r="D91" s="11" t="s">
        <v>86</v>
      </c>
      <c r="E91" s="11" t="s">
        <v>182</v>
      </c>
      <c r="F91" s="12">
        <v>382295.05</v>
      </c>
      <c r="G91" s="13">
        <v>382295.05</v>
      </c>
      <c r="H91" s="11" t="b">
        <v>1</v>
      </c>
      <c r="I91" s="15">
        <v>0</v>
      </c>
    </row>
    <row r="92" spans="1:9">
      <c r="A92" s="9">
        <v>46203</v>
      </c>
      <c r="B92" s="10">
        <v>45869</v>
      </c>
      <c r="C92" s="11" t="s">
        <v>178</v>
      </c>
      <c r="D92" s="11" t="s">
        <v>87</v>
      </c>
      <c r="E92" s="11" t="s">
        <v>183</v>
      </c>
      <c r="F92" s="12">
        <v>74568.34</v>
      </c>
      <c r="G92" s="13">
        <v>74568.34</v>
      </c>
      <c r="H92" s="11" t="b">
        <v>1</v>
      </c>
      <c r="I92" s="15">
        <v>0</v>
      </c>
    </row>
    <row r="93" spans="1:9">
      <c r="A93" s="9">
        <v>46203</v>
      </c>
      <c r="B93" s="10">
        <v>45869</v>
      </c>
      <c r="C93" s="11" t="s">
        <v>184</v>
      </c>
      <c r="D93" s="11" t="s">
        <v>86</v>
      </c>
      <c r="E93" s="11" t="s">
        <v>185</v>
      </c>
      <c r="F93" s="12">
        <v>1652.74</v>
      </c>
      <c r="G93" s="13">
        <v>1652.74</v>
      </c>
      <c r="H93" s="11" t="b">
        <v>1</v>
      </c>
      <c r="I93" s="15">
        <v>0</v>
      </c>
    </row>
    <row r="94" spans="1:9">
      <c r="A94" s="9">
        <v>46203</v>
      </c>
      <c r="B94" s="10">
        <v>45869</v>
      </c>
      <c r="C94" s="11" t="s">
        <v>184</v>
      </c>
      <c r="D94" s="11" t="s">
        <v>86</v>
      </c>
      <c r="E94" s="11" t="s">
        <v>186</v>
      </c>
      <c r="F94" s="12">
        <v>10876.09</v>
      </c>
      <c r="G94" s="13">
        <v>10876.09</v>
      </c>
      <c r="H94" s="11" t="b">
        <v>1</v>
      </c>
      <c r="I94" s="15">
        <v>0</v>
      </c>
    </row>
    <row r="95" spans="1:9">
      <c r="A95" s="9">
        <v>46203</v>
      </c>
      <c r="B95" s="10">
        <v>45869</v>
      </c>
      <c r="C95" s="11" t="s">
        <v>184</v>
      </c>
      <c r="D95" s="11" t="s">
        <v>86</v>
      </c>
      <c r="E95" s="11" t="s">
        <v>187</v>
      </c>
      <c r="F95" s="12">
        <v>96918.97</v>
      </c>
      <c r="G95" s="13">
        <v>96918.97</v>
      </c>
      <c r="H95" s="11" t="b">
        <v>1</v>
      </c>
      <c r="I95" s="15">
        <v>0</v>
      </c>
    </row>
    <row r="96" spans="1:9">
      <c r="A96" s="9">
        <v>46203</v>
      </c>
      <c r="B96" s="10">
        <v>45869</v>
      </c>
      <c r="C96" s="11" t="s">
        <v>184</v>
      </c>
      <c r="D96" s="11" t="s">
        <v>86</v>
      </c>
      <c r="E96" s="11" t="s">
        <v>188</v>
      </c>
      <c r="F96" s="12">
        <v>2987.34</v>
      </c>
      <c r="G96" s="13">
        <v>2987.34</v>
      </c>
      <c r="H96" s="11" t="b">
        <v>1</v>
      </c>
      <c r="I96" s="15">
        <v>0</v>
      </c>
    </row>
    <row r="97" spans="1:9">
      <c r="A97" s="9">
        <v>46203</v>
      </c>
      <c r="B97" s="10">
        <v>45869</v>
      </c>
      <c r="C97" s="11" t="s">
        <v>184</v>
      </c>
      <c r="D97" s="11" t="s">
        <v>86</v>
      </c>
      <c r="E97" s="11" t="s">
        <v>189</v>
      </c>
      <c r="F97" s="12">
        <v>3975.47</v>
      </c>
      <c r="G97" s="13">
        <v>3975.47</v>
      </c>
      <c r="H97" s="11" t="b">
        <v>1</v>
      </c>
      <c r="I97" s="15">
        <v>0</v>
      </c>
    </row>
    <row r="98" spans="1:9">
      <c r="A98" s="9">
        <v>46203</v>
      </c>
      <c r="B98" s="10">
        <v>45869</v>
      </c>
      <c r="C98" s="11" t="s">
        <v>184</v>
      </c>
      <c r="D98" s="11" t="s">
        <v>87</v>
      </c>
      <c r="E98" s="11" t="s">
        <v>190</v>
      </c>
      <c r="F98" s="12">
        <v>10207.290000000001</v>
      </c>
      <c r="G98" s="13">
        <v>10207.290000000001</v>
      </c>
      <c r="H98" s="11" t="b">
        <v>1</v>
      </c>
      <c r="I98" s="15">
        <v>0</v>
      </c>
    </row>
    <row r="99" spans="1:9">
      <c r="A99" s="9">
        <v>46203</v>
      </c>
      <c r="B99" s="10">
        <v>45869</v>
      </c>
      <c r="C99" s="11" t="s">
        <v>184</v>
      </c>
      <c r="D99" s="11" t="s">
        <v>87</v>
      </c>
      <c r="E99" s="11" t="s">
        <v>191</v>
      </c>
      <c r="F99" s="12">
        <v>3856.4</v>
      </c>
      <c r="G99" s="13">
        <v>3856.4</v>
      </c>
      <c r="H99" s="11" t="b">
        <v>1</v>
      </c>
      <c r="I99" s="15">
        <v>0</v>
      </c>
    </row>
    <row r="100" spans="1:9">
      <c r="A100" s="9">
        <v>46203</v>
      </c>
      <c r="B100" s="10">
        <v>45869</v>
      </c>
      <c r="C100" s="11" t="s">
        <v>184</v>
      </c>
      <c r="D100" s="11" t="s">
        <v>87</v>
      </c>
      <c r="E100" s="11" t="s">
        <v>192</v>
      </c>
      <c r="F100" s="12">
        <v>2180.54</v>
      </c>
      <c r="G100" s="13">
        <v>2180.54</v>
      </c>
      <c r="H100" s="11" t="b">
        <v>1</v>
      </c>
      <c r="I100" s="15">
        <v>0</v>
      </c>
    </row>
    <row r="101" spans="1:9">
      <c r="A101" s="9">
        <v>46203</v>
      </c>
      <c r="B101" s="10">
        <v>45869</v>
      </c>
      <c r="C101" s="11" t="s">
        <v>193</v>
      </c>
      <c r="D101" s="11" t="s">
        <v>94</v>
      </c>
      <c r="E101" s="11" t="s">
        <v>194</v>
      </c>
      <c r="F101" s="12">
        <v>1588.67</v>
      </c>
      <c r="G101" s="13">
        <v>1588.67</v>
      </c>
      <c r="H101" s="11" t="b">
        <v>1</v>
      </c>
      <c r="I101" s="15">
        <v>0</v>
      </c>
    </row>
    <row r="102" spans="1:9">
      <c r="A102" s="9">
        <v>46203</v>
      </c>
      <c r="B102" s="10">
        <v>45869</v>
      </c>
      <c r="C102" s="11" t="s">
        <v>193</v>
      </c>
      <c r="D102" s="11" t="s">
        <v>94</v>
      </c>
      <c r="E102" s="11" t="s">
        <v>195</v>
      </c>
      <c r="F102" s="12">
        <v>191.97</v>
      </c>
      <c r="G102" s="13">
        <v>191.97</v>
      </c>
      <c r="H102" s="11" t="b">
        <v>1</v>
      </c>
      <c r="I102" s="15">
        <v>0</v>
      </c>
    </row>
    <row r="103" spans="1:9">
      <c r="A103" s="9">
        <v>46203</v>
      </c>
      <c r="B103" s="10">
        <v>45869</v>
      </c>
      <c r="C103" s="11" t="s">
        <v>193</v>
      </c>
      <c r="D103" s="11" t="s">
        <v>86</v>
      </c>
      <c r="E103" s="11" t="s">
        <v>196</v>
      </c>
      <c r="F103" s="12">
        <v>15652.69</v>
      </c>
      <c r="G103" s="13">
        <v>15652.69</v>
      </c>
      <c r="H103" s="11" t="b">
        <v>1</v>
      </c>
      <c r="I103" s="15">
        <v>0</v>
      </c>
    </row>
    <row r="104" spans="1:9">
      <c r="A104" s="9">
        <v>46203</v>
      </c>
      <c r="B104" s="10">
        <v>45869</v>
      </c>
      <c r="C104" s="11" t="s">
        <v>193</v>
      </c>
      <c r="D104" s="11" t="s">
        <v>86</v>
      </c>
      <c r="E104" s="11" t="s">
        <v>197</v>
      </c>
      <c r="F104" s="12">
        <v>1491236.06</v>
      </c>
      <c r="G104" s="13">
        <v>1474569.4</v>
      </c>
      <c r="H104" s="11" t="b">
        <v>0</v>
      </c>
      <c r="I104" s="15">
        <v>-16666.660000000149</v>
      </c>
    </row>
    <row r="105" spans="1:9">
      <c r="A105" s="9">
        <v>46203</v>
      </c>
      <c r="B105" s="10">
        <v>45869</v>
      </c>
      <c r="C105" s="11" t="s">
        <v>193</v>
      </c>
      <c r="D105" s="11" t="s">
        <v>86</v>
      </c>
      <c r="E105" s="11" t="s">
        <v>198</v>
      </c>
      <c r="F105" s="12">
        <v>43351.25</v>
      </c>
      <c r="G105" s="13">
        <v>60017.91</v>
      </c>
      <c r="H105" s="11" t="b">
        <v>0</v>
      </c>
      <c r="I105" s="15">
        <v>16666.660000000003</v>
      </c>
    </row>
    <row r="106" spans="1:9">
      <c r="A106" s="9">
        <v>46203</v>
      </c>
      <c r="B106" s="10">
        <v>45869</v>
      </c>
      <c r="C106" s="11" t="s">
        <v>193</v>
      </c>
      <c r="D106" s="11" t="s">
        <v>87</v>
      </c>
      <c r="E106" s="11" t="s">
        <v>88</v>
      </c>
      <c r="F106" s="12">
        <v>1076.21</v>
      </c>
      <c r="G106" s="13">
        <v>1076.21</v>
      </c>
      <c r="H106" s="11" t="b">
        <v>1</v>
      </c>
      <c r="I106" s="15">
        <v>0</v>
      </c>
    </row>
    <row r="107" spans="1:9">
      <c r="A107" s="9">
        <v>46203</v>
      </c>
      <c r="B107" s="10">
        <v>45869</v>
      </c>
      <c r="C107" s="11" t="s">
        <v>193</v>
      </c>
      <c r="D107" s="11" t="s">
        <v>87</v>
      </c>
      <c r="E107" s="11" t="s">
        <v>199</v>
      </c>
      <c r="F107" s="12">
        <v>56682.879999999997</v>
      </c>
      <c r="G107" s="13">
        <v>56682.879999999997</v>
      </c>
      <c r="H107" s="11" t="b">
        <v>1</v>
      </c>
      <c r="I107" s="15">
        <v>0</v>
      </c>
    </row>
    <row r="108" spans="1:9">
      <c r="A108" s="9">
        <v>46203</v>
      </c>
      <c r="B108" s="10">
        <v>45869</v>
      </c>
      <c r="C108" s="11" t="s">
        <v>193</v>
      </c>
      <c r="D108" s="11" t="s">
        <v>87</v>
      </c>
      <c r="E108" s="11" t="s">
        <v>200</v>
      </c>
      <c r="F108" s="12">
        <v>8250.85</v>
      </c>
      <c r="G108" s="13">
        <v>8250.85</v>
      </c>
      <c r="H108" s="11" t="b">
        <v>1</v>
      </c>
      <c r="I108" s="15">
        <v>0</v>
      </c>
    </row>
    <row r="109" spans="1:9">
      <c r="A109" s="9">
        <v>46203</v>
      </c>
      <c r="B109" s="10">
        <v>45869</v>
      </c>
      <c r="C109" s="11" t="s">
        <v>193</v>
      </c>
      <c r="D109" s="11" t="s">
        <v>87</v>
      </c>
      <c r="E109" s="11" t="s">
        <v>201</v>
      </c>
      <c r="F109" s="12">
        <v>7277.85</v>
      </c>
      <c r="G109" s="13">
        <v>7277.85</v>
      </c>
      <c r="H109" s="11" t="b">
        <v>1</v>
      </c>
      <c r="I109" s="15">
        <v>0</v>
      </c>
    </row>
    <row r="110" spans="1:9">
      <c r="A110" s="9">
        <v>46203</v>
      </c>
      <c r="B110" s="10">
        <v>45869</v>
      </c>
      <c r="C110" s="11" t="s">
        <v>193</v>
      </c>
      <c r="D110" s="11" t="s">
        <v>87</v>
      </c>
      <c r="E110" s="11" t="s">
        <v>202</v>
      </c>
      <c r="F110" s="12">
        <v>16152.53</v>
      </c>
      <c r="G110" s="13">
        <v>16152.53</v>
      </c>
      <c r="H110" s="11" t="b">
        <v>1</v>
      </c>
      <c r="I110" s="15">
        <v>0</v>
      </c>
    </row>
    <row r="111" spans="1:9">
      <c r="A111" s="9">
        <v>46203</v>
      </c>
      <c r="B111" s="10">
        <v>45869</v>
      </c>
      <c r="C111" s="11" t="s">
        <v>193</v>
      </c>
      <c r="D111" s="11" t="s">
        <v>87</v>
      </c>
      <c r="E111" s="11" t="s">
        <v>203</v>
      </c>
      <c r="F111" s="12">
        <v>9340.4</v>
      </c>
      <c r="G111" s="13">
        <v>9340.4</v>
      </c>
      <c r="H111" s="11" t="b">
        <v>1</v>
      </c>
      <c r="I111" s="15">
        <v>0</v>
      </c>
    </row>
    <row r="112" spans="1:9">
      <c r="A112" s="9">
        <v>46203</v>
      </c>
      <c r="B112" s="10">
        <v>45869</v>
      </c>
      <c r="C112" s="11" t="s">
        <v>193</v>
      </c>
      <c r="D112" s="11" t="s">
        <v>87</v>
      </c>
      <c r="E112" s="11" t="s">
        <v>204</v>
      </c>
      <c r="F112" s="12">
        <v>5843.59</v>
      </c>
      <c r="G112" s="13">
        <v>5843.59</v>
      </c>
      <c r="H112" s="11" t="b">
        <v>1</v>
      </c>
      <c r="I112" s="15">
        <v>0</v>
      </c>
    </row>
    <row r="113" spans="1:9">
      <c r="A113" s="9">
        <v>46203</v>
      </c>
      <c r="B113" s="10">
        <v>45869</v>
      </c>
      <c r="C113" s="11" t="s">
        <v>193</v>
      </c>
      <c r="D113" s="11" t="s">
        <v>87</v>
      </c>
      <c r="E113" s="11" t="s">
        <v>205</v>
      </c>
      <c r="F113" s="12">
        <v>29998.23</v>
      </c>
      <c r="G113" s="13">
        <v>29998.23</v>
      </c>
      <c r="H113" s="11" t="b">
        <v>1</v>
      </c>
      <c r="I113" s="15">
        <v>0</v>
      </c>
    </row>
    <row r="114" spans="1:9">
      <c r="A114" s="9">
        <v>46203</v>
      </c>
      <c r="B114" s="10">
        <v>45869</v>
      </c>
      <c r="C114" s="11" t="s">
        <v>206</v>
      </c>
      <c r="D114" s="11" t="s">
        <v>86</v>
      </c>
      <c r="E114" s="11" t="s">
        <v>207</v>
      </c>
      <c r="F114" s="12">
        <v>177126.56</v>
      </c>
      <c r="G114" s="13">
        <v>177126.56</v>
      </c>
      <c r="H114" s="11" t="b">
        <v>1</v>
      </c>
      <c r="I114" s="15">
        <v>0</v>
      </c>
    </row>
    <row r="115" spans="1:9">
      <c r="A115" s="9">
        <v>46203</v>
      </c>
      <c r="B115" s="10">
        <v>45869</v>
      </c>
      <c r="C115" s="11" t="s">
        <v>206</v>
      </c>
      <c r="D115" s="11" t="s">
        <v>87</v>
      </c>
      <c r="E115" s="11" t="s">
        <v>208</v>
      </c>
      <c r="F115" s="12">
        <v>10488.66</v>
      </c>
      <c r="G115" s="13">
        <v>10488.66</v>
      </c>
      <c r="H115" s="11" t="b">
        <v>1</v>
      </c>
      <c r="I115" s="15">
        <v>0</v>
      </c>
    </row>
    <row r="116" spans="1:9">
      <c r="A116" s="9">
        <v>46203</v>
      </c>
      <c r="B116" s="10">
        <v>45869</v>
      </c>
      <c r="C116" s="11" t="s">
        <v>209</v>
      </c>
      <c r="D116" s="11" t="s">
        <v>86</v>
      </c>
      <c r="E116" s="11" t="s">
        <v>210</v>
      </c>
      <c r="F116" s="12">
        <v>14915.27</v>
      </c>
      <c r="G116" s="13">
        <v>14915.27</v>
      </c>
      <c r="H116" s="11" t="b">
        <v>1</v>
      </c>
      <c r="I116" s="15">
        <v>0</v>
      </c>
    </row>
    <row r="117" spans="1:9">
      <c r="A117" s="9">
        <v>46203</v>
      </c>
      <c r="B117" s="10">
        <v>45869</v>
      </c>
      <c r="C117" s="11" t="s">
        <v>209</v>
      </c>
      <c r="D117" s="11" t="s">
        <v>86</v>
      </c>
      <c r="E117" s="11" t="s">
        <v>211</v>
      </c>
      <c r="F117" s="12">
        <v>49228.14</v>
      </c>
      <c r="G117" s="13">
        <v>49228.14</v>
      </c>
      <c r="H117" s="11" t="b">
        <v>1</v>
      </c>
      <c r="I117" s="15">
        <v>0</v>
      </c>
    </row>
    <row r="118" spans="1:9">
      <c r="A118" s="9">
        <v>46203</v>
      </c>
      <c r="B118" s="10">
        <v>45869</v>
      </c>
      <c r="C118" s="11" t="s">
        <v>209</v>
      </c>
      <c r="D118" s="11" t="s">
        <v>86</v>
      </c>
      <c r="E118" s="11" t="s">
        <v>212</v>
      </c>
      <c r="F118" s="12">
        <v>11923.5</v>
      </c>
      <c r="G118" s="13">
        <v>11923.5</v>
      </c>
      <c r="H118" s="11" t="b">
        <v>1</v>
      </c>
      <c r="I118" s="15">
        <v>0</v>
      </c>
    </row>
    <row r="119" spans="1:9">
      <c r="A119" s="9">
        <v>46203</v>
      </c>
      <c r="B119" s="10">
        <v>45869</v>
      </c>
      <c r="C119" s="11" t="s">
        <v>209</v>
      </c>
      <c r="D119" s="11" t="s">
        <v>86</v>
      </c>
      <c r="E119" s="11" t="s">
        <v>213</v>
      </c>
      <c r="F119" s="12">
        <v>680.9</v>
      </c>
      <c r="G119" s="13">
        <v>680.9</v>
      </c>
      <c r="H119" s="11" t="b">
        <v>1</v>
      </c>
      <c r="I119" s="15">
        <v>0</v>
      </c>
    </row>
    <row r="120" spans="1:9">
      <c r="A120" s="9">
        <v>46203</v>
      </c>
      <c r="B120" s="10">
        <v>45869</v>
      </c>
      <c r="C120" s="11" t="s">
        <v>209</v>
      </c>
      <c r="D120" s="11" t="s">
        <v>86</v>
      </c>
      <c r="E120" s="11" t="s">
        <v>214</v>
      </c>
      <c r="F120" s="12">
        <v>1560036.21</v>
      </c>
      <c r="G120" s="13">
        <v>1560036.21</v>
      </c>
      <c r="H120" s="11" t="b">
        <v>1</v>
      </c>
      <c r="I120" s="15">
        <v>0</v>
      </c>
    </row>
    <row r="121" spans="1:9">
      <c r="A121" s="9">
        <v>46203</v>
      </c>
      <c r="B121" s="10">
        <v>45869</v>
      </c>
      <c r="C121" s="11" t="s">
        <v>209</v>
      </c>
      <c r="D121" s="11" t="s">
        <v>86</v>
      </c>
      <c r="E121" s="11" t="s">
        <v>215</v>
      </c>
      <c r="F121" s="12">
        <v>99683.09</v>
      </c>
      <c r="G121" s="13">
        <v>99683.09</v>
      </c>
      <c r="H121" s="11" t="b">
        <v>1</v>
      </c>
      <c r="I121" s="15">
        <v>0</v>
      </c>
    </row>
    <row r="122" spans="1:9">
      <c r="A122" s="9">
        <v>46203</v>
      </c>
      <c r="B122" s="10">
        <v>45869</v>
      </c>
      <c r="C122" s="11" t="s">
        <v>209</v>
      </c>
      <c r="D122" s="11" t="s">
        <v>86</v>
      </c>
      <c r="E122" s="11" t="s">
        <v>216</v>
      </c>
      <c r="F122" s="12">
        <v>35896.800000000003</v>
      </c>
      <c r="G122" s="13">
        <v>35896.800000000003</v>
      </c>
      <c r="H122" s="11" t="b">
        <v>1</v>
      </c>
      <c r="I122" s="15">
        <v>0</v>
      </c>
    </row>
    <row r="123" spans="1:9">
      <c r="A123" s="9">
        <v>46203</v>
      </c>
      <c r="B123" s="10">
        <v>45869</v>
      </c>
      <c r="C123" s="11" t="s">
        <v>209</v>
      </c>
      <c r="D123" s="11" t="s">
        <v>86</v>
      </c>
      <c r="E123" s="11" t="s">
        <v>217</v>
      </c>
      <c r="F123" s="12">
        <v>68806.539999999994</v>
      </c>
      <c r="G123" s="13">
        <v>68806.539999999994</v>
      </c>
      <c r="H123" s="11" t="b">
        <v>1</v>
      </c>
      <c r="I123" s="15">
        <v>0</v>
      </c>
    </row>
    <row r="124" spans="1:9">
      <c r="A124" s="9">
        <v>46203</v>
      </c>
      <c r="B124" s="10">
        <v>45869</v>
      </c>
      <c r="C124" s="11" t="s">
        <v>209</v>
      </c>
      <c r="D124" s="11" t="s">
        <v>87</v>
      </c>
      <c r="E124" s="11" t="s">
        <v>218</v>
      </c>
      <c r="F124" s="12">
        <v>1193.1600000000001</v>
      </c>
      <c r="G124" s="13">
        <v>1193.1600000000001</v>
      </c>
      <c r="H124" s="11" t="b">
        <v>1</v>
      </c>
      <c r="I124" s="15">
        <v>0</v>
      </c>
    </row>
    <row r="125" spans="1:9">
      <c r="A125" s="9">
        <v>46203</v>
      </c>
      <c r="B125" s="10">
        <v>45869</v>
      </c>
      <c r="C125" s="11" t="s">
        <v>209</v>
      </c>
      <c r="D125" s="11" t="s">
        <v>87</v>
      </c>
      <c r="E125" s="11" t="s">
        <v>219</v>
      </c>
      <c r="F125" s="12">
        <v>833.58</v>
      </c>
      <c r="G125" s="13">
        <v>833.58</v>
      </c>
      <c r="H125" s="11" t="b">
        <v>1</v>
      </c>
      <c r="I125" s="15">
        <v>0</v>
      </c>
    </row>
    <row r="126" spans="1:9">
      <c r="A126" s="9">
        <v>46203</v>
      </c>
      <c r="B126" s="10">
        <v>45869</v>
      </c>
      <c r="C126" s="11" t="s">
        <v>209</v>
      </c>
      <c r="D126" s="11" t="s">
        <v>87</v>
      </c>
      <c r="E126" s="11" t="s">
        <v>220</v>
      </c>
      <c r="F126" s="12">
        <v>13459.86</v>
      </c>
      <c r="G126" s="13">
        <v>13459.86</v>
      </c>
      <c r="H126" s="11" t="b">
        <v>1</v>
      </c>
      <c r="I126" s="15">
        <v>0</v>
      </c>
    </row>
    <row r="127" spans="1:9">
      <c r="A127" s="9">
        <v>46203</v>
      </c>
      <c r="B127" s="10">
        <v>45869</v>
      </c>
      <c r="C127" s="11" t="s">
        <v>209</v>
      </c>
      <c r="D127" s="11" t="s">
        <v>87</v>
      </c>
      <c r="E127" s="11" t="s">
        <v>221</v>
      </c>
      <c r="F127" s="12">
        <v>7873.85</v>
      </c>
      <c r="G127" s="13">
        <v>7873.85</v>
      </c>
      <c r="H127" s="11" t="b">
        <v>1</v>
      </c>
      <c r="I127" s="15">
        <v>0</v>
      </c>
    </row>
    <row r="128" spans="1:9">
      <c r="A128" s="9">
        <v>46203</v>
      </c>
      <c r="B128" s="10">
        <v>45869</v>
      </c>
      <c r="C128" s="11" t="s">
        <v>209</v>
      </c>
      <c r="D128" s="11" t="s">
        <v>87</v>
      </c>
      <c r="E128" s="11" t="s">
        <v>222</v>
      </c>
      <c r="F128" s="12">
        <v>3547.58</v>
      </c>
      <c r="G128" s="13">
        <v>3547.58</v>
      </c>
      <c r="H128" s="11" t="b">
        <v>1</v>
      </c>
      <c r="I128" s="15">
        <v>0</v>
      </c>
    </row>
    <row r="129" spans="1:9">
      <c r="A129" s="9">
        <v>46203</v>
      </c>
      <c r="B129" s="10">
        <v>45869</v>
      </c>
      <c r="C129" s="11" t="s">
        <v>209</v>
      </c>
      <c r="D129" s="11" t="s">
        <v>87</v>
      </c>
      <c r="E129" s="11" t="s">
        <v>223</v>
      </c>
      <c r="F129" s="12">
        <v>393.15</v>
      </c>
      <c r="G129" s="13">
        <v>393.15</v>
      </c>
      <c r="H129" s="11" t="b">
        <v>1</v>
      </c>
      <c r="I129" s="15">
        <v>0</v>
      </c>
    </row>
    <row r="130" spans="1:9">
      <c r="A130" s="9">
        <v>46203</v>
      </c>
      <c r="B130" s="10">
        <v>45869</v>
      </c>
      <c r="C130" s="11" t="s">
        <v>224</v>
      </c>
      <c r="D130" s="11" t="s">
        <v>86</v>
      </c>
      <c r="E130" s="11" t="s">
        <v>225</v>
      </c>
      <c r="F130" s="12">
        <v>39587.620000000003</v>
      </c>
      <c r="G130" s="13">
        <v>39587.620000000003</v>
      </c>
      <c r="H130" s="11" t="b">
        <v>1</v>
      </c>
      <c r="I130" s="15">
        <v>0</v>
      </c>
    </row>
    <row r="131" spans="1:9">
      <c r="A131" s="9">
        <v>46203</v>
      </c>
      <c r="B131" s="10">
        <v>45869</v>
      </c>
      <c r="C131" s="11" t="s">
        <v>224</v>
      </c>
      <c r="D131" s="11" t="s">
        <v>86</v>
      </c>
      <c r="E131" s="11" t="s">
        <v>226</v>
      </c>
      <c r="F131" s="12">
        <v>212865.63</v>
      </c>
      <c r="G131" s="13">
        <v>212865.63</v>
      </c>
      <c r="H131" s="11" t="b">
        <v>1</v>
      </c>
      <c r="I131" s="15">
        <v>0</v>
      </c>
    </row>
    <row r="132" spans="1:9">
      <c r="A132" s="9">
        <v>46203</v>
      </c>
      <c r="B132" s="10">
        <v>45869</v>
      </c>
      <c r="C132" s="11" t="s">
        <v>224</v>
      </c>
      <c r="D132" s="11" t="s">
        <v>87</v>
      </c>
      <c r="E132" s="11" t="s">
        <v>227</v>
      </c>
      <c r="F132" s="12">
        <v>27700.67</v>
      </c>
      <c r="G132" s="13">
        <v>27700.67</v>
      </c>
      <c r="H132" s="11" t="b">
        <v>1</v>
      </c>
      <c r="I132" s="15">
        <v>0</v>
      </c>
    </row>
    <row r="133" spans="1:9">
      <c r="A133" s="9">
        <v>46203</v>
      </c>
      <c r="B133" s="10">
        <v>45869</v>
      </c>
      <c r="C133" s="11" t="s">
        <v>228</v>
      </c>
      <c r="D133" s="11" t="s">
        <v>86</v>
      </c>
      <c r="E133" s="11" t="s">
        <v>229</v>
      </c>
      <c r="F133" s="12">
        <v>1435228.3</v>
      </c>
      <c r="G133" s="13">
        <v>1435228.3</v>
      </c>
      <c r="H133" s="11" t="b">
        <v>1</v>
      </c>
      <c r="I133" s="15">
        <v>0</v>
      </c>
    </row>
    <row r="134" spans="1:9">
      <c r="A134" s="9">
        <v>46203</v>
      </c>
      <c r="B134" s="10">
        <v>45869</v>
      </c>
      <c r="C134" s="11" t="s">
        <v>228</v>
      </c>
      <c r="D134" s="11" t="s">
        <v>87</v>
      </c>
      <c r="E134" s="11" t="s">
        <v>88</v>
      </c>
      <c r="F134" s="12">
        <v>517.34</v>
      </c>
      <c r="G134" s="13">
        <v>517.34</v>
      </c>
      <c r="H134" s="11" t="b">
        <v>1</v>
      </c>
      <c r="I134" s="15">
        <v>0</v>
      </c>
    </row>
    <row r="135" spans="1:9">
      <c r="A135" s="9">
        <v>46203</v>
      </c>
      <c r="B135" s="10">
        <v>45869</v>
      </c>
      <c r="C135" s="11" t="s">
        <v>230</v>
      </c>
      <c r="D135" s="11" t="s">
        <v>94</v>
      </c>
      <c r="E135" s="11" t="s">
        <v>231</v>
      </c>
      <c r="F135" s="12">
        <v>10995.33</v>
      </c>
      <c r="G135" s="13">
        <v>10995.33</v>
      </c>
      <c r="H135" s="11" t="b">
        <v>1</v>
      </c>
      <c r="I135" s="15">
        <v>0</v>
      </c>
    </row>
    <row r="136" spans="1:9">
      <c r="A136" s="9">
        <v>46203</v>
      </c>
      <c r="B136" s="10">
        <v>45869</v>
      </c>
      <c r="C136" s="11" t="s">
        <v>230</v>
      </c>
      <c r="D136" s="11" t="s">
        <v>94</v>
      </c>
      <c r="E136" s="11" t="s">
        <v>232</v>
      </c>
      <c r="F136" s="12">
        <v>5324.45</v>
      </c>
      <c r="G136" s="13">
        <v>5324.45</v>
      </c>
      <c r="H136" s="11" t="b">
        <v>1</v>
      </c>
      <c r="I136" s="15">
        <v>0</v>
      </c>
    </row>
    <row r="137" spans="1:9">
      <c r="A137" s="9">
        <v>46203</v>
      </c>
      <c r="B137" s="10">
        <v>45869</v>
      </c>
      <c r="C137" s="11" t="s">
        <v>230</v>
      </c>
      <c r="D137" s="11" t="s">
        <v>86</v>
      </c>
      <c r="E137" s="11" t="s">
        <v>233</v>
      </c>
      <c r="F137" s="12">
        <v>7125349.4299999997</v>
      </c>
      <c r="G137" s="13">
        <v>7125349.4299999997</v>
      </c>
      <c r="H137" s="11" t="b">
        <v>1</v>
      </c>
      <c r="I137" s="15">
        <v>0</v>
      </c>
    </row>
    <row r="138" spans="1:9">
      <c r="A138" s="9">
        <v>46203</v>
      </c>
      <c r="B138" s="10">
        <v>45869</v>
      </c>
      <c r="C138" s="11" t="s">
        <v>230</v>
      </c>
      <c r="D138" s="11" t="s">
        <v>86</v>
      </c>
      <c r="E138" s="11" t="s">
        <v>234</v>
      </c>
      <c r="F138" s="12">
        <v>2868671.76</v>
      </c>
      <c r="G138" s="13">
        <v>2868671.76</v>
      </c>
      <c r="H138" s="11" t="b">
        <v>1</v>
      </c>
      <c r="I138" s="15">
        <v>0</v>
      </c>
    </row>
    <row r="139" spans="1:9">
      <c r="A139" s="9">
        <v>46203</v>
      </c>
      <c r="B139" s="10">
        <v>45869</v>
      </c>
      <c r="C139" s="11" t="s">
        <v>230</v>
      </c>
      <c r="D139" s="11" t="s">
        <v>86</v>
      </c>
      <c r="E139" s="11" t="s">
        <v>235</v>
      </c>
      <c r="F139" s="12">
        <v>11748723.4</v>
      </c>
      <c r="G139" s="13">
        <v>11748723.4</v>
      </c>
      <c r="H139" s="11" t="b">
        <v>1</v>
      </c>
      <c r="I139" s="15">
        <v>0</v>
      </c>
    </row>
    <row r="140" spans="1:9">
      <c r="A140" s="9">
        <v>46203</v>
      </c>
      <c r="B140" s="10">
        <v>45869</v>
      </c>
      <c r="C140" s="11" t="s">
        <v>230</v>
      </c>
      <c r="D140" s="11" t="s">
        <v>87</v>
      </c>
      <c r="E140" s="11" t="s">
        <v>88</v>
      </c>
      <c r="F140" s="12">
        <v>21219.3</v>
      </c>
      <c r="G140" s="13">
        <v>21219.3</v>
      </c>
      <c r="H140" s="11" t="b">
        <v>1</v>
      </c>
      <c r="I140" s="15">
        <v>0</v>
      </c>
    </row>
    <row r="141" spans="1:9">
      <c r="A141" s="9">
        <v>46203</v>
      </c>
      <c r="B141" s="10">
        <v>45869</v>
      </c>
      <c r="C141" s="11" t="s">
        <v>230</v>
      </c>
      <c r="D141" s="11" t="s">
        <v>87</v>
      </c>
      <c r="E141" s="11" t="s">
        <v>236</v>
      </c>
      <c r="F141" s="12">
        <v>130171.76</v>
      </c>
      <c r="G141" s="13">
        <v>130171.76</v>
      </c>
      <c r="H141" s="11" t="b">
        <v>1</v>
      </c>
      <c r="I141" s="15">
        <v>0</v>
      </c>
    </row>
    <row r="142" spans="1:9">
      <c r="A142" s="9">
        <v>46203</v>
      </c>
      <c r="B142" s="10">
        <v>45869</v>
      </c>
      <c r="C142" s="11" t="s">
        <v>230</v>
      </c>
      <c r="D142" s="11" t="s">
        <v>87</v>
      </c>
      <c r="E142" s="11" t="s">
        <v>237</v>
      </c>
      <c r="F142" s="12">
        <v>342399.45</v>
      </c>
      <c r="G142" s="13">
        <v>342399.45</v>
      </c>
      <c r="H142" s="11" t="b">
        <v>1</v>
      </c>
      <c r="I142" s="15">
        <v>0</v>
      </c>
    </row>
    <row r="143" spans="1:9">
      <c r="A143" s="9">
        <v>46203</v>
      </c>
      <c r="B143" s="10">
        <v>45869</v>
      </c>
      <c r="C143" s="11" t="s">
        <v>230</v>
      </c>
      <c r="D143" s="11" t="s">
        <v>87</v>
      </c>
      <c r="E143" s="11" t="s">
        <v>238</v>
      </c>
      <c r="F143" s="12">
        <v>35863.629999999997</v>
      </c>
      <c r="G143" s="13">
        <v>43058.77</v>
      </c>
      <c r="H143" s="11" t="b">
        <v>0</v>
      </c>
      <c r="I143" s="15">
        <v>7195.1399999999994</v>
      </c>
    </row>
    <row r="144" spans="1:9">
      <c r="A144" s="9">
        <v>46203</v>
      </c>
      <c r="B144" s="10">
        <v>45869</v>
      </c>
      <c r="C144" s="11" t="s">
        <v>230</v>
      </c>
      <c r="D144" s="11" t="s">
        <v>87</v>
      </c>
      <c r="E144" s="11" t="s">
        <v>239</v>
      </c>
      <c r="F144" s="12">
        <v>847594.17</v>
      </c>
      <c r="G144" s="13">
        <v>840399.03</v>
      </c>
      <c r="H144" s="11" t="b">
        <v>0</v>
      </c>
      <c r="I144" s="15">
        <v>-7195.140000000014</v>
      </c>
    </row>
    <row r="145" spans="1:9">
      <c r="A145" s="9">
        <v>46203</v>
      </c>
      <c r="B145" s="10">
        <v>45869</v>
      </c>
      <c r="C145" s="11" t="s">
        <v>240</v>
      </c>
      <c r="D145" s="11" t="s">
        <v>86</v>
      </c>
      <c r="E145" s="11" t="s">
        <v>241</v>
      </c>
      <c r="F145" s="12">
        <v>137699.22</v>
      </c>
      <c r="G145" s="13">
        <v>137699.22</v>
      </c>
      <c r="H145" s="11" t="b">
        <v>1</v>
      </c>
      <c r="I145" s="15">
        <v>0</v>
      </c>
    </row>
    <row r="146" spans="1:9">
      <c r="A146" s="9">
        <v>46203</v>
      </c>
      <c r="B146" s="10">
        <v>45869</v>
      </c>
      <c r="C146" s="11" t="s">
        <v>240</v>
      </c>
      <c r="D146" s="11" t="s">
        <v>86</v>
      </c>
      <c r="E146" s="11" t="s">
        <v>242</v>
      </c>
      <c r="F146" s="12">
        <v>1854.06</v>
      </c>
      <c r="G146" s="13">
        <v>1854.06</v>
      </c>
      <c r="H146" s="11" t="b">
        <v>1</v>
      </c>
      <c r="I146" s="15">
        <v>0</v>
      </c>
    </row>
    <row r="147" spans="1:9">
      <c r="A147" s="9">
        <v>46203</v>
      </c>
      <c r="B147" s="10">
        <v>45869</v>
      </c>
      <c r="C147" s="11" t="s">
        <v>240</v>
      </c>
      <c r="D147" s="11" t="s">
        <v>86</v>
      </c>
      <c r="E147" s="11" t="s">
        <v>243</v>
      </c>
      <c r="F147" s="12">
        <v>10226.11</v>
      </c>
      <c r="G147" s="13">
        <v>10226.11</v>
      </c>
      <c r="H147" s="11" t="b">
        <v>1</v>
      </c>
      <c r="I147" s="15">
        <v>0</v>
      </c>
    </row>
    <row r="148" spans="1:9">
      <c r="A148" s="9">
        <v>46203</v>
      </c>
      <c r="B148" s="10">
        <v>45869</v>
      </c>
      <c r="C148" s="11" t="s">
        <v>240</v>
      </c>
      <c r="D148" s="11" t="s">
        <v>86</v>
      </c>
      <c r="E148" s="11" t="s">
        <v>244</v>
      </c>
      <c r="F148" s="12">
        <v>5046.84</v>
      </c>
      <c r="G148" s="13">
        <v>5046.84</v>
      </c>
      <c r="H148" s="11" t="b">
        <v>1</v>
      </c>
      <c r="I148" s="15">
        <v>0</v>
      </c>
    </row>
    <row r="149" spans="1:9">
      <c r="A149" s="9">
        <v>46203</v>
      </c>
      <c r="B149" s="10">
        <v>45869</v>
      </c>
      <c r="C149" s="11" t="s">
        <v>240</v>
      </c>
      <c r="D149" s="11" t="s">
        <v>86</v>
      </c>
      <c r="E149" s="11" t="s">
        <v>245</v>
      </c>
      <c r="F149" s="12">
        <v>328186.03000000003</v>
      </c>
      <c r="G149" s="13">
        <v>328186.03000000003</v>
      </c>
      <c r="H149" s="11" t="b">
        <v>1</v>
      </c>
      <c r="I149" s="15">
        <v>0</v>
      </c>
    </row>
    <row r="150" spans="1:9">
      <c r="A150" s="9">
        <v>46203</v>
      </c>
      <c r="B150" s="79">
        <v>45869</v>
      </c>
      <c r="C150" s="11" t="s">
        <v>240</v>
      </c>
      <c r="D150" s="11" t="s">
        <v>87</v>
      </c>
      <c r="E150" s="11" t="s">
        <v>246</v>
      </c>
      <c r="F150" s="12">
        <v>38803.67</v>
      </c>
      <c r="G150" s="13">
        <v>38803.67</v>
      </c>
      <c r="H150" s="11" t="b">
        <v>1</v>
      </c>
      <c r="I150" s="15">
        <v>0</v>
      </c>
    </row>
    <row r="151" spans="1:9">
      <c r="A151" s="9">
        <v>46203</v>
      </c>
      <c r="B151" s="10">
        <v>45900</v>
      </c>
      <c r="C151" s="11" t="s">
        <v>85</v>
      </c>
      <c r="D151" s="11" t="s">
        <v>86</v>
      </c>
      <c r="E151" s="11" t="s">
        <v>85</v>
      </c>
      <c r="F151" s="12">
        <v>4276421.91</v>
      </c>
      <c r="G151" s="13">
        <v>4276421.91</v>
      </c>
      <c r="H151" s="106" t="b">
        <v>1</v>
      </c>
      <c r="I151" s="15">
        <v>0</v>
      </c>
    </row>
    <row r="152" spans="1:9">
      <c r="A152" s="9">
        <v>46203</v>
      </c>
      <c r="B152" s="10">
        <v>45900</v>
      </c>
      <c r="C152" s="11" t="s">
        <v>85</v>
      </c>
      <c r="D152" s="11" t="s">
        <v>87</v>
      </c>
      <c r="E152" s="11" t="s">
        <v>88</v>
      </c>
      <c r="F152" s="12">
        <v>5479.88</v>
      </c>
      <c r="G152" s="13">
        <v>5479.88</v>
      </c>
      <c r="H152" s="106" t="b">
        <v>1</v>
      </c>
      <c r="I152" s="15">
        <v>0</v>
      </c>
    </row>
    <row r="153" spans="1:9">
      <c r="A153" s="9">
        <v>46203</v>
      </c>
      <c r="B153" s="10">
        <v>45900</v>
      </c>
      <c r="C153" s="11" t="s">
        <v>89</v>
      </c>
      <c r="D153" s="11" t="s">
        <v>86</v>
      </c>
      <c r="E153" s="11" t="s">
        <v>90</v>
      </c>
      <c r="F153" s="12">
        <v>950234.43</v>
      </c>
      <c r="G153" s="13">
        <v>950234.43</v>
      </c>
      <c r="H153" s="106" t="b">
        <v>1</v>
      </c>
      <c r="I153" s="15">
        <v>0</v>
      </c>
    </row>
    <row r="154" spans="1:9">
      <c r="A154" s="9">
        <v>46203</v>
      </c>
      <c r="B154" s="10">
        <v>45900</v>
      </c>
      <c r="C154" s="11" t="s">
        <v>89</v>
      </c>
      <c r="D154" s="11" t="s">
        <v>86</v>
      </c>
      <c r="E154" s="11" t="s">
        <v>91</v>
      </c>
      <c r="F154" s="12">
        <v>273197.93</v>
      </c>
      <c r="G154" s="13">
        <v>273197.93</v>
      </c>
      <c r="H154" s="106" t="b">
        <v>1</v>
      </c>
      <c r="I154" s="15">
        <v>0</v>
      </c>
    </row>
    <row r="155" spans="1:9">
      <c r="A155" s="9">
        <v>46203</v>
      </c>
      <c r="B155" s="10">
        <v>45900</v>
      </c>
      <c r="C155" s="11" t="s">
        <v>89</v>
      </c>
      <c r="D155" s="11" t="s">
        <v>87</v>
      </c>
      <c r="E155" s="11" t="s">
        <v>88</v>
      </c>
      <c r="F155" s="12">
        <v>1428.73</v>
      </c>
      <c r="G155" s="13">
        <v>1428.73</v>
      </c>
      <c r="H155" s="106" t="b">
        <v>1</v>
      </c>
      <c r="I155" s="15">
        <v>0</v>
      </c>
    </row>
    <row r="156" spans="1:9">
      <c r="A156" s="9">
        <v>46203</v>
      </c>
      <c r="B156" s="10">
        <v>45900</v>
      </c>
      <c r="C156" s="11" t="s">
        <v>89</v>
      </c>
      <c r="D156" s="11" t="s">
        <v>87</v>
      </c>
      <c r="E156" s="11" t="s">
        <v>92</v>
      </c>
      <c r="F156" s="12">
        <v>47516.06</v>
      </c>
      <c r="G156" s="13">
        <v>47516.06</v>
      </c>
      <c r="H156" s="106" t="b">
        <v>1</v>
      </c>
      <c r="I156" s="15">
        <v>0</v>
      </c>
    </row>
    <row r="157" spans="1:9">
      <c r="A157" s="9">
        <v>46203</v>
      </c>
      <c r="B157" s="10">
        <v>45900</v>
      </c>
      <c r="C157" s="11" t="s">
        <v>93</v>
      </c>
      <c r="D157" s="11" t="s">
        <v>94</v>
      </c>
      <c r="E157" s="11" t="s">
        <v>95</v>
      </c>
      <c r="F157" s="12">
        <v>862.17</v>
      </c>
      <c r="G157" s="13">
        <v>862.17</v>
      </c>
      <c r="H157" s="106" t="b">
        <v>1</v>
      </c>
      <c r="I157" s="15">
        <v>0</v>
      </c>
    </row>
    <row r="158" spans="1:9">
      <c r="A158" s="9">
        <v>46203</v>
      </c>
      <c r="B158" s="10">
        <v>45900</v>
      </c>
      <c r="C158" s="11" t="s">
        <v>93</v>
      </c>
      <c r="D158" s="11" t="s">
        <v>86</v>
      </c>
      <c r="E158" s="11" t="s">
        <v>96</v>
      </c>
      <c r="F158" s="12">
        <v>1400263.37</v>
      </c>
      <c r="G158" s="13">
        <v>1400263.37</v>
      </c>
      <c r="H158" s="106" t="b">
        <v>1</v>
      </c>
      <c r="I158" s="15">
        <v>0</v>
      </c>
    </row>
    <row r="159" spans="1:9">
      <c r="A159" s="9">
        <v>46203</v>
      </c>
      <c r="B159" s="10">
        <v>45900</v>
      </c>
      <c r="C159" s="11" t="s">
        <v>93</v>
      </c>
      <c r="D159" s="11" t="s">
        <v>86</v>
      </c>
      <c r="E159" s="11" t="s">
        <v>97</v>
      </c>
      <c r="F159" s="12">
        <v>65475.09</v>
      </c>
      <c r="G159" s="13">
        <v>65475.09</v>
      </c>
      <c r="H159" s="106" t="b">
        <v>1</v>
      </c>
      <c r="I159" s="15">
        <v>0</v>
      </c>
    </row>
    <row r="160" spans="1:9">
      <c r="A160" s="9">
        <v>46203</v>
      </c>
      <c r="B160" s="10">
        <v>45900</v>
      </c>
      <c r="C160" s="11" t="s">
        <v>93</v>
      </c>
      <c r="D160" s="11" t="s">
        <v>86</v>
      </c>
      <c r="E160" s="11" t="s">
        <v>98</v>
      </c>
      <c r="F160" s="12">
        <v>54573409.740000002</v>
      </c>
      <c r="G160" s="13">
        <v>54573409.740000002</v>
      </c>
      <c r="H160" s="106" t="b">
        <v>1</v>
      </c>
      <c r="I160" s="15">
        <v>0</v>
      </c>
    </row>
    <row r="161" spans="1:9">
      <c r="A161" s="9">
        <v>46203</v>
      </c>
      <c r="B161" s="10">
        <v>45900</v>
      </c>
      <c r="C161" s="11" t="s">
        <v>93</v>
      </c>
      <c r="D161" s="11" t="s">
        <v>86</v>
      </c>
      <c r="E161" s="11" t="s">
        <v>99</v>
      </c>
      <c r="F161" s="12">
        <v>865462.7</v>
      </c>
      <c r="G161" s="13">
        <v>865462.7</v>
      </c>
      <c r="H161" s="106" t="b">
        <v>1</v>
      </c>
      <c r="I161" s="15">
        <v>0</v>
      </c>
    </row>
    <row r="162" spans="1:9">
      <c r="A162" s="9">
        <v>46203</v>
      </c>
      <c r="B162" s="10">
        <v>45900</v>
      </c>
      <c r="C162" s="11" t="s">
        <v>93</v>
      </c>
      <c r="D162" s="11" t="s">
        <v>86</v>
      </c>
      <c r="E162" s="11" t="s">
        <v>100</v>
      </c>
      <c r="F162" s="12">
        <v>15996840.560000001</v>
      </c>
      <c r="G162" s="13">
        <v>15996840.560000001</v>
      </c>
      <c r="H162" s="106" t="b">
        <v>1</v>
      </c>
      <c r="I162" s="15">
        <v>0</v>
      </c>
    </row>
    <row r="163" spans="1:9">
      <c r="A163" s="9">
        <v>46203</v>
      </c>
      <c r="B163" s="10">
        <v>45900</v>
      </c>
      <c r="C163" s="11" t="s">
        <v>93</v>
      </c>
      <c r="D163" s="11" t="s">
        <v>86</v>
      </c>
      <c r="E163" s="11" t="s">
        <v>101</v>
      </c>
      <c r="F163" s="12">
        <v>41164075.020000003</v>
      </c>
      <c r="G163" s="13">
        <v>41164075.020000003</v>
      </c>
      <c r="H163" s="106" t="b">
        <v>1</v>
      </c>
      <c r="I163" s="15">
        <v>0</v>
      </c>
    </row>
    <row r="164" spans="1:9">
      <c r="A164" s="9">
        <v>46203</v>
      </c>
      <c r="B164" s="10">
        <v>45900</v>
      </c>
      <c r="C164" s="11" t="s">
        <v>93</v>
      </c>
      <c r="D164" s="11" t="s">
        <v>86</v>
      </c>
      <c r="E164" s="11" t="s">
        <v>102</v>
      </c>
      <c r="F164" s="12">
        <v>1075743.19</v>
      </c>
      <c r="G164" s="13">
        <v>1075743.19</v>
      </c>
      <c r="H164" s="106" t="b">
        <v>1</v>
      </c>
      <c r="I164" s="15">
        <v>0</v>
      </c>
    </row>
    <row r="165" spans="1:9">
      <c r="A165" s="9">
        <v>46203</v>
      </c>
      <c r="B165" s="10">
        <v>45900</v>
      </c>
      <c r="C165" s="11" t="s">
        <v>93</v>
      </c>
      <c r="D165" s="11" t="s">
        <v>86</v>
      </c>
      <c r="E165" s="11" t="s">
        <v>103</v>
      </c>
      <c r="F165" s="12">
        <v>1356293.06</v>
      </c>
      <c r="G165" s="13">
        <v>1356293.06</v>
      </c>
      <c r="H165" s="106" t="b">
        <v>1</v>
      </c>
      <c r="I165" s="15">
        <v>0</v>
      </c>
    </row>
    <row r="166" spans="1:9">
      <c r="A166" s="9">
        <v>46203</v>
      </c>
      <c r="B166" s="10">
        <v>45900</v>
      </c>
      <c r="C166" s="11" t="s">
        <v>93</v>
      </c>
      <c r="D166" s="11" t="s">
        <v>86</v>
      </c>
      <c r="E166" s="11" t="s">
        <v>104</v>
      </c>
      <c r="F166" s="12">
        <v>101692.44</v>
      </c>
      <c r="G166" s="13">
        <v>101692.44</v>
      </c>
      <c r="H166" s="106" t="b">
        <v>1</v>
      </c>
      <c r="I166" s="15">
        <v>0</v>
      </c>
    </row>
    <row r="167" spans="1:9">
      <c r="A167" s="9">
        <v>46203</v>
      </c>
      <c r="B167" s="10">
        <v>45900</v>
      </c>
      <c r="C167" s="11" t="s">
        <v>93</v>
      </c>
      <c r="D167" s="11" t="s">
        <v>86</v>
      </c>
      <c r="E167" s="11" t="s">
        <v>105</v>
      </c>
      <c r="F167" s="12">
        <v>8606250.8200000003</v>
      </c>
      <c r="G167" s="13">
        <v>8356250.8200000003</v>
      </c>
      <c r="H167" s="106" t="b">
        <v>0</v>
      </c>
      <c r="I167" s="15">
        <v>-250000</v>
      </c>
    </row>
    <row r="168" spans="1:9">
      <c r="A168" s="9">
        <v>46203</v>
      </c>
      <c r="B168" s="10">
        <v>45900</v>
      </c>
      <c r="C168" s="11" t="s">
        <v>93</v>
      </c>
      <c r="D168" s="11" t="s">
        <v>86</v>
      </c>
      <c r="E168" s="11" t="s">
        <v>106</v>
      </c>
      <c r="F168" s="12">
        <v>9520181.9399999995</v>
      </c>
      <c r="G168" s="13">
        <v>9520181.9399999995</v>
      </c>
      <c r="H168" s="106" t="b">
        <v>1</v>
      </c>
      <c r="I168" s="15">
        <v>0</v>
      </c>
    </row>
    <row r="169" spans="1:9">
      <c r="A169" s="9">
        <v>46203</v>
      </c>
      <c r="B169" s="10">
        <v>45900</v>
      </c>
      <c r="C169" s="11" t="s">
        <v>93</v>
      </c>
      <c r="D169" s="11" t="s">
        <v>86</v>
      </c>
      <c r="E169" s="11" t="s">
        <v>107</v>
      </c>
      <c r="F169" s="12">
        <v>48598.99</v>
      </c>
      <c r="G169" s="13">
        <v>48598.99</v>
      </c>
      <c r="H169" s="106" t="b">
        <v>1</v>
      </c>
      <c r="I169" s="15">
        <v>0</v>
      </c>
    </row>
    <row r="170" spans="1:9">
      <c r="A170" s="9">
        <v>46203</v>
      </c>
      <c r="B170" s="10">
        <v>45900</v>
      </c>
      <c r="C170" s="11" t="s">
        <v>93</v>
      </c>
      <c r="D170" s="11" t="s">
        <v>86</v>
      </c>
      <c r="E170" s="11" t="s">
        <v>108</v>
      </c>
      <c r="F170" s="12">
        <v>3656787.33</v>
      </c>
      <c r="G170" s="13">
        <v>3656787.33</v>
      </c>
      <c r="H170" s="106" t="b">
        <v>1</v>
      </c>
      <c r="I170" s="15">
        <v>0</v>
      </c>
    </row>
    <row r="171" spans="1:9">
      <c r="A171" s="9">
        <v>46203</v>
      </c>
      <c r="B171" s="10">
        <v>45900</v>
      </c>
      <c r="C171" s="11" t="s">
        <v>93</v>
      </c>
      <c r="D171" s="11" t="s">
        <v>86</v>
      </c>
      <c r="E171" s="11" t="s">
        <v>109</v>
      </c>
      <c r="F171" s="12">
        <v>28087.51</v>
      </c>
      <c r="G171" s="13">
        <v>28087.51</v>
      </c>
      <c r="H171" s="106" t="b">
        <v>1</v>
      </c>
      <c r="I171" s="15">
        <v>0</v>
      </c>
    </row>
    <row r="172" spans="1:9">
      <c r="A172" s="9">
        <v>46203</v>
      </c>
      <c r="B172" s="10">
        <v>45900</v>
      </c>
      <c r="C172" s="11" t="s">
        <v>93</v>
      </c>
      <c r="D172" s="11" t="s">
        <v>86</v>
      </c>
      <c r="E172" s="11" t="s">
        <v>110</v>
      </c>
      <c r="F172" s="12">
        <v>1648606.35</v>
      </c>
      <c r="G172" s="13">
        <v>1648606.35</v>
      </c>
      <c r="H172" s="106" t="b">
        <v>1</v>
      </c>
      <c r="I172" s="15">
        <v>0</v>
      </c>
    </row>
    <row r="173" spans="1:9">
      <c r="A173" s="9">
        <v>46203</v>
      </c>
      <c r="B173" s="10">
        <v>45900</v>
      </c>
      <c r="C173" s="11" t="s">
        <v>93</v>
      </c>
      <c r="D173" s="11" t="s">
        <v>86</v>
      </c>
      <c r="E173" s="11" t="s">
        <v>111</v>
      </c>
      <c r="F173" s="12">
        <v>146617.35999999999</v>
      </c>
      <c r="G173" s="13">
        <v>146617.35999999999</v>
      </c>
      <c r="H173" s="106" t="b">
        <v>1</v>
      </c>
      <c r="I173" s="15">
        <v>0</v>
      </c>
    </row>
    <row r="174" spans="1:9">
      <c r="A174" s="9">
        <v>46203</v>
      </c>
      <c r="B174" s="10">
        <v>45900</v>
      </c>
      <c r="C174" s="11" t="s">
        <v>93</v>
      </c>
      <c r="D174" s="11" t="s">
        <v>86</v>
      </c>
      <c r="E174" s="11" t="s">
        <v>112</v>
      </c>
      <c r="F174" s="12">
        <v>2133946.7400000002</v>
      </c>
      <c r="G174" s="13">
        <v>2133946.7400000002</v>
      </c>
      <c r="H174" s="106" t="b">
        <v>1</v>
      </c>
      <c r="I174" s="15">
        <v>0</v>
      </c>
    </row>
    <row r="175" spans="1:9">
      <c r="A175" s="9">
        <v>46203</v>
      </c>
      <c r="B175" s="10">
        <v>45900</v>
      </c>
      <c r="C175" s="11" t="s">
        <v>93</v>
      </c>
      <c r="D175" s="11" t="s">
        <v>87</v>
      </c>
      <c r="E175" s="11" t="s">
        <v>113</v>
      </c>
      <c r="F175" s="12">
        <v>84752.63</v>
      </c>
      <c r="G175" s="13">
        <v>84752.63</v>
      </c>
      <c r="H175" s="106" t="b">
        <v>1</v>
      </c>
      <c r="I175" s="15">
        <v>0</v>
      </c>
    </row>
    <row r="176" spans="1:9">
      <c r="A176" s="9">
        <v>46203</v>
      </c>
      <c r="B176" s="10">
        <v>45900</v>
      </c>
      <c r="C176" s="11" t="s">
        <v>93</v>
      </c>
      <c r="D176" s="11" t="s">
        <v>87</v>
      </c>
      <c r="E176" s="11" t="s">
        <v>114</v>
      </c>
      <c r="F176" s="12">
        <v>7049486.9800000004</v>
      </c>
      <c r="G176" s="13">
        <v>7049486.9800000004</v>
      </c>
      <c r="H176" s="106" t="b">
        <v>1</v>
      </c>
      <c r="I176" s="15">
        <v>0</v>
      </c>
    </row>
    <row r="177" spans="1:9">
      <c r="A177" s="9">
        <v>46203</v>
      </c>
      <c r="B177" s="10">
        <v>45900</v>
      </c>
      <c r="C177" s="11" t="s">
        <v>93</v>
      </c>
      <c r="D177" s="11" t="s">
        <v>87</v>
      </c>
      <c r="E177" s="11" t="s">
        <v>115</v>
      </c>
      <c r="F177" s="12">
        <v>328022.98</v>
      </c>
      <c r="G177" s="13">
        <v>328022.98</v>
      </c>
      <c r="H177" s="106" t="b">
        <v>1</v>
      </c>
      <c r="I177" s="15">
        <v>0</v>
      </c>
    </row>
    <row r="178" spans="1:9">
      <c r="A178" s="9">
        <v>46203</v>
      </c>
      <c r="B178" s="10">
        <v>45900</v>
      </c>
      <c r="C178" s="11" t="s">
        <v>93</v>
      </c>
      <c r="D178" s="11" t="s">
        <v>87</v>
      </c>
      <c r="E178" s="11" t="s">
        <v>116</v>
      </c>
      <c r="F178" s="12">
        <v>2899142.96</v>
      </c>
      <c r="G178" s="13">
        <v>2899142.96</v>
      </c>
      <c r="H178" s="106" t="b">
        <v>1</v>
      </c>
      <c r="I178" s="15">
        <v>0</v>
      </c>
    </row>
    <row r="179" spans="1:9">
      <c r="A179" s="9">
        <v>46203</v>
      </c>
      <c r="B179" s="10">
        <v>45900</v>
      </c>
      <c r="C179" s="11" t="s">
        <v>93</v>
      </c>
      <c r="D179" s="11" t="s">
        <v>87</v>
      </c>
      <c r="E179" s="11" t="s">
        <v>117</v>
      </c>
      <c r="F179" s="12">
        <v>106795.26</v>
      </c>
      <c r="G179" s="13">
        <v>106795.26</v>
      </c>
      <c r="H179" s="106" t="b">
        <v>1</v>
      </c>
      <c r="I179" s="15">
        <v>0</v>
      </c>
    </row>
    <row r="180" spans="1:9">
      <c r="A180" s="9">
        <v>46203</v>
      </c>
      <c r="B180" s="10">
        <v>45900</v>
      </c>
      <c r="C180" s="11" t="s">
        <v>93</v>
      </c>
      <c r="D180" s="11" t="s">
        <v>87</v>
      </c>
      <c r="E180" s="11" t="s">
        <v>118</v>
      </c>
      <c r="F180" s="12">
        <v>20674.87</v>
      </c>
      <c r="G180" s="13">
        <v>20674.87</v>
      </c>
      <c r="H180" s="106" t="b">
        <v>1</v>
      </c>
      <c r="I180" s="15">
        <v>0</v>
      </c>
    </row>
    <row r="181" spans="1:9">
      <c r="A181" s="9">
        <v>46203</v>
      </c>
      <c r="B181" s="10">
        <v>45900</v>
      </c>
      <c r="C181" s="11" t="s">
        <v>119</v>
      </c>
      <c r="D181" s="11" t="s">
        <v>94</v>
      </c>
      <c r="E181" s="11" t="s">
        <v>120</v>
      </c>
      <c r="F181" s="12">
        <v>11498.7</v>
      </c>
      <c r="G181" s="13">
        <v>11498.7</v>
      </c>
      <c r="H181" s="106" t="b">
        <v>1</v>
      </c>
      <c r="I181" s="15">
        <v>0</v>
      </c>
    </row>
    <row r="182" spans="1:9">
      <c r="A182" s="9">
        <v>46203</v>
      </c>
      <c r="B182" s="10">
        <v>45900</v>
      </c>
      <c r="C182" s="11" t="s">
        <v>119</v>
      </c>
      <c r="D182" s="11" t="s">
        <v>94</v>
      </c>
      <c r="E182" s="11" t="s">
        <v>121</v>
      </c>
      <c r="F182" s="12">
        <v>609.25</v>
      </c>
      <c r="G182" s="13">
        <v>609.25</v>
      </c>
      <c r="H182" s="106" t="b">
        <v>1</v>
      </c>
      <c r="I182" s="15">
        <v>0</v>
      </c>
    </row>
    <row r="183" spans="1:9">
      <c r="A183" s="9">
        <v>46203</v>
      </c>
      <c r="B183" s="10">
        <v>45900</v>
      </c>
      <c r="C183" s="11" t="s">
        <v>119</v>
      </c>
      <c r="D183" s="11" t="s">
        <v>94</v>
      </c>
      <c r="E183" s="11" t="s">
        <v>122</v>
      </c>
      <c r="F183" s="12">
        <v>11221.62</v>
      </c>
      <c r="G183" s="13">
        <v>11221.62</v>
      </c>
      <c r="H183" s="106" t="b">
        <v>1</v>
      </c>
      <c r="I183" s="15">
        <v>0</v>
      </c>
    </row>
    <row r="184" spans="1:9">
      <c r="A184" s="9">
        <v>46203</v>
      </c>
      <c r="B184" s="10">
        <v>45900</v>
      </c>
      <c r="C184" s="11" t="s">
        <v>119</v>
      </c>
      <c r="D184" s="11" t="s">
        <v>94</v>
      </c>
      <c r="E184" s="11" t="s">
        <v>123</v>
      </c>
      <c r="F184" s="12">
        <v>36472.53</v>
      </c>
      <c r="G184" s="13">
        <v>36472.53</v>
      </c>
      <c r="H184" s="106" t="b">
        <v>1</v>
      </c>
      <c r="I184" s="15">
        <v>0</v>
      </c>
    </row>
    <row r="185" spans="1:9">
      <c r="A185" s="9">
        <v>46203</v>
      </c>
      <c r="B185" s="10">
        <v>45900</v>
      </c>
      <c r="C185" s="11" t="s">
        <v>119</v>
      </c>
      <c r="D185" s="11" t="s">
        <v>86</v>
      </c>
      <c r="E185" s="11" t="s">
        <v>124</v>
      </c>
      <c r="F185" s="12">
        <v>1774231.02</v>
      </c>
      <c r="G185" s="13">
        <v>1774231.02</v>
      </c>
      <c r="H185" s="106" t="b">
        <v>1</v>
      </c>
      <c r="I185" s="15">
        <v>0</v>
      </c>
    </row>
    <row r="186" spans="1:9">
      <c r="A186" s="9">
        <v>46203</v>
      </c>
      <c r="B186" s="10">
        <v>45900</v>
      </c>
      <c r="C186" s="11" t="s">
        <v>119</v>
      </c>
      <c r="D186" s="11" t="s">
        <v>86</v>
      </c>
      <c r="E186" s="11" t="s">
        <v>125</v>
      </c>
      <c r="F186" s="12">
        <v>42459.87</v>
      </c>
      <c r="G186" s="13">
        <v>42459.87</v>
      </c>
      <c r="H186" s="106" t="b">
        <v>1</v>
      </c>
      <c r="I186" s="15">
        <v>0</v>
      </c>
    </row>
    <row r="187" spans="1:9">
      <c r="A187" s="9">
        <v>46203</v>
      </c>
      <c r="B187" s="10">
        <v>45900</v>
      </c>
      <c r="C187" s="11" t="s">
        <v>119</v>
      </c>
      <c r="D187" s="11" t="s">
        <v>86</v>
      </c>
      <c r="E187" s="11" t="s">
        <v>126</v>
      </c>
      <c r="F187" s="12">
        <v>1741.46</v>
      </c>
      <c r="G187" s="13">
        <v>1741.46</v>
      </c>
      <c r="H187" s="106" t="b">
        <v>1</v>
      </c>
      <c r="I187" s="15">
        <v>0</v>
      </c>
    </row>
    <row r="188" spans="1:9">
      <c r="A188" s="9">
        <v>46203</v>
      </c>
      <c r="B188" s="10">
        <v>45900</v>
      </c>
      <c r="C188" s="11" t="s">
        <v>119</v>
      </c>
      <c r="D188" s="11" t="s">
        <v>86</v>
      </c>
      <c r="E188" s="11" t="s">
        <v>127</v>
      </c>
      <c r="F188" s="12">
        <v>56771.68</v>
      </c>
      <c r="G188" s="13">
        <v>56771.68</v>
      </c>
      <c r="H188" s="106" t="b">
        <v>1</v>
      </c>
      <c r="I188" s="15">
        <v>0</v>
      </c>
    </row>
    <row r="189" spans="1:9">
      <c r="A189" s="9">
        <v>46203</v>
      </c>
      <c r="B189" s="10">
        <v>45900</v>
      </c>
      <c r="C189" s="11" t="s">
        <v>119</v>
      </c>
      <c r="D189" s="11" t="s">
        <v>87</v>
      </c>
      <c r="E189" s="11" t="s">
        <v>88</v>
      </c>
      <c r="F189" s="12">
        <v>3854.9</v>
      </c>
      <c r="G189" s="13">
        <v>3854.9</v>
      </c>
      <c r="H189" s="106" t="b">
        <v>1</v>
      </c>
      <c r="I189" s="15">
        <v>0</v>
      </c>
    </row>
    <row r="190" spans="1:9">
      <c r="A190" s="9">
        <v>46203</v>
      </c>
      <c r="B190" s="10">
        <v>45900</v>
      </c>
      <c r="C190" s="11" t="s">
        <v>119</v>
      </c>
      <c r="D190" s="11" t="s">
        <v>87</v>
      </c>
      <c r="E190" s="11" t="s">
        <v>128</v>
      </c>
      <c r="F190" s="12">
        <v>2886.31</v>
      </c>
      <c r="G190" s="13">
        <v>2886.31</v>
      </c>
      <c r="H190" s="106" t="b">
        <v>1</v>
      </c>
      <c r="I190" s="15">
        <v>0</v>
      </c>
    </row>
    <row r="191" spans="1:9">
      <c r="A191" s="9">
        <v>46203</v>
      </c>
      <c r="B191" s="10">
        <v>45900</v>
      </c>
      <c r="C191" s="11" t="s">
        <v>119</v>
      </c>
      <c r="D191" s="11" t="s">
        <v>87</v>
      </c>
      <c r="E191" s="11" t="s">
        <v>129</v>
      </c>
      <c r="F191" s="12">
        <v>21279.72</v>
      </c>
      <c r="G191" s="13">
        <v>21279.72</v>
      </c>
      <c r="H191" s="106" t="b">
        <v>1</v>
      </c>
      <c r="I191" s="15">
        <v>0</v>
      </c>
    </row>
    <row r="192" spans="1:9">
      <c r="A192" s="9">
        <v>46203</v>
      </c>
      <c r="B192" s="10">
        <v>45900</v>
      </c>
      <c r="C192" s="11" t="s">
        <v>119</v>
      </c>
      <c r="D192" s="11" t="s">
        <v>87</v>
      </c>
      <c r="E192" s="11" t="s">
        <v>130</v>
      </c>
      <c r="F192" s="12">
        <v>269607.96999999997</v>
      </c>
      <c r="G192" s="13">
        <v>269607.96999999997</v>
      </c>
      <c r="H192" s="106" t="b">
        <v>1</v>
      </c>
      <c r="I192" s="15">
        <v>0</v>
      </c>
    </row>
    <row r="193" spans="1:9">
      <c r="A193" s="9">
        <v>46203</v>
      </c>
      <c r="B193" s="10">
        <v>45900</v>
      </c>
      <c r="C193" s="11" t="s">
        <v>119</v>
      </c>
      <c r="D193" s="11" t="s">
        <v>87</v>
      </c>
      <c r="E193" s="11" t="s">
        <v>131</v>
      </c>
      <c r="F193" s="12">
        <v>124115.98</v>
      </c>
      <c r="G193" s="13">
        <v>124115.98</v>
      </c>
      <c r="H193" s="106" t="b">
        <v>1</v>
      </c>
      <c r="I193" s="15">
        <v>0</v>
      </c>
    </row>
    <row r="194" spans="1:9">
      <c r="A194" s="9">
        <v>46203</v>
      </c>
      <c r="B194" s="10">
        <v>45900</v>
      </c>
      <c r="C194" s="11" t="s">
        <v>119</v>
      </c>
      <c r="D194" s="11" t="s">
        <v>87</v>
      </c>
      <c r="E194" s="11" t="s">
        <v>132</v>
      </c>
      <c r="F194" s="12">
        <v>42536.46</v>
      </c>
      <c r="G194" s="13">
        <v>42536.46</v>
      </c>
      <c r="H194" s="106" t="b">
        <v>1</v>
      </c>
      <c r="I194" s="15">
        <v>0</v>
      </c>
    </row>
    <row r="195" spans="1:9">
      <c r="A195" s="9">
        <v>46203</v>
      </c>
      <c r="B195" s="10">
        <v>45900</v>
      </c>
      <c r="C195" s="11" t="s">
        <v>119</v>
      </c>
      <c r="D195" s="11" t="s">
        <v>87</v>
      </c>
      <c r="E195" s="11" t="s">
        <v>133</v>
      </c>
      <c r="F195" s="12">
        <v>84853.47</v>
      </c>
      <c r="G195" s="13">
        <v>84853.47</v>
      </c>
      <c r="H195" s="106" t="b">
        <v>1</v>
      </c>
      <c r="I195" s="15">
        <v>0</v>
      </c>
    </row>
    <row r="196" spans="1:9">
      <c r="A196" s="9">
        <v>46203</v>
      </c>
      <c r="B196" s="10">
        <v>45900</v>
      </c>
      <c r="C196" s="11" t="s">
        <v>119</v>
      </c>
      <c r="D196" s="11" t="s">
        <v>87</v>
      </c>
      <c r="E196" s="11" t="s">
        <v>134</v>
      </c>
      <c r="F196" s="12">
        <v>2738.34</v>
      </c>
      <c r="G196" s="13">
        <v>2738.34</v>
      </c>
      <c r="H196" s="106" t="b">
        <v>1</v>
      </c>
      <c r="I196" s="15">
        <v>0</v>
      </c>
    </row>
    <row r="197" spans="1:9">
      <c r="A197" s="9">
        <v>46203</v>
      </c>
      <c r="B197" s="10">
        <v>45900</v>
      </c>
      <c r="C197" s="11" t="s">
        <v>119</v>
      </c>
      <c r="D197" s="11" t="s">
        <v>87</v>
      </c>
      <c r="E197" s="11" t="s">
        <v>135</v>
      </c>
      <c r="F197" s="12">
        <v>1171.19</v>
      </c>
      <c r="G197" s="13">
        <v>1171.19</v>
      </c>
      <c r="H197" s="106" t="b">
        <v>1</v>
      </c>
      <c r="I197" s="15">
        <v>0</v>
      </c>
    </row>
    <row r="198" spans="1:9">
      <c r="A198" s="9">
        <v>46203</v>
      </c>
      <c r="B198" s="10">
        <v>45900</v>
      </c>
      <c r="C198" s="11" t="s">
        <v>119</v>
      </c>
      <c r="D198" s="11" t="s">
        <v>87</v>
      </c>
      <c r="E198" s="11" t="s">
        <v>136</v>
      </c>
      <c r="F198" s="12">
        <v>8517.4</v>
      </c>
      <c r="G198" s="13">
        <v>8517.4</v>
      </c>
      <c r="H198" s="106" t="b">
        <v>1</v>
      </c>
      <c r="I198" s="15">
        <v>0</v>
      </c>
    </row>
    <row r="199" spans="1:9">
      <c r="A199" s="9">
        <v>46203</v>
      </c>
      <c r="B199" s="10">
        <v>45900</v>
      </c>
      <c r="C199" s="11" t="s">
        <v>119</v>
      </c>
      <c r="D199" s="11" t="s">
        <v>87</v>
      </c>
      <c r="E199" s="11" t="s">
        <v>137</v>
      </c>
      <c r="F199" s="12">
        <v>3410.89</v>
      </c>
      <c r="G199" s="13">
        <v>3410.89</v>
      </c>
      <c r="H199" s="106" t="b">
        <v>1</v>
      </c>
      <c r="I199" s="15">
        <v>0</v>
      </c>
    </row>
    <row r="200" spans="1:9">
      <c r="A200" s="9">
        <v>46203</v>
      </c>
      <c r="B200" s="10">
        <v>45900</v>
      </c>
      <c r="C200" s="11" t="s">
        <v>119</v>
      </c>
      <c r="D200" s="11" t="s">
        <v>87</v>
      </c>
      <c r="E200" s="11" t="s">
        <v>138</v>
      </c>
      <c r="F200" s="12">
        <v>62624.23</v>
      </c>
      <c r="G200" s="13">
        <v>62624.23</v>
      </c>
      <c r="H200" s="106" t="b">
        <v>1</v>
      </c>
      <c r="I200" s="15">
        <v>0</v>
      </c>
    </row>
    <row r="201" spans="1:9">
      <c r="A201" s="9">
        <v>46203</v>
      </c>
      <c r="B201" s="10">
        <v>45900</v>
      </c>
      <c r="C201" s="11" t="s">
        <v>119</v>
      </c>
      <c r="D201" s="11" t="s">
        <v>87</v>
      </c>
      <c r="E201" s="11" t="s">
        <v>139</v>
      </c>
      <c r="F201" s="12">
        <v>12037.77</v>
      </c>
      <c r="G201" s="13">
        <v>12037.77</v>
      </c>
      <c r="H201" s="106" t="b">
        <v>1</v>
      </c>
      <c r="I201" s="15">
        <v>0</v>
      </c>
    </row>
    <row r="202" spans="1:9">
      <c r="A202" s="9">
        <v>46203</v>
      </c>
      <c r="B202" s="10">
        <v>45900</v>
      </c>
      <c r="C202" s="11" t="s">
        <v>119</v>
      </c>
      <c r="D202" s="11" t="s">
        <v>87</v>
      </c>
      <c r="E202" s="11" t="s">
        <v>140</v>
      </c>
      <c r="F202" s="12">
        <v>654451.34</v>
      </c>
      <c r="G202" s="13">
        <v>654451.34</v>
      </c>
      <c r="H202" s="106" t="b">
        <v>1</v>
      </c>
      <c r="I202" s="15">
        <v>0</v>
      </c>
    </row>
    <row r="203" spans="1:9">
      <c r="A203" s="9">
        <v>46203</v>
      </c>
      <c r="B203" s="10">
        <v>45900</v>
      </c>
      <c r="C203" s="11" t="s">
        <v>119</v>
      </c>
      <c r="D203" s="11" t="s">
        <v>87</v>
      </c>
      <c r="E203" s="11" t="s">
        <v>141</v>
      </c>
      <c r="F203" s="12">
        <v>10569.02</v>
      </c>
      <c r="G203" s="13">
        <v>10569.02</v>
      </c>
      <c r="H203" s="106" t="b">
        <v>1</v>
      </c>
      <c r="I203" s="15">
        <v>0</v>
      </c>
    </row>
    <row r="204" spans="1:9">
      <c r="A204" s="9">
        <v>46203</v>
      </c>
      <c r="B204" s="10">
        <v>45900</v>
      </c>
      <c r="C204" s="11" t="s">
        <v>119</v>
      </c>
      <c r="D204" s="11" t="s">
        <v>87</v>
      </c>
      <c r="E204" s="11" t="s">
        <v>142</v>
      </c>
      <c r="F204" s="12">
        <v>4520.66</v>
      </c>
      <c r="G204" s="13">
        <v>4520.66</v>
      </c>
      <c r="H204" s="106" t="b">
        <v>1</v>
      </c>
      <c r="I204" s="15">
        <v>0</v>
      </c>
    </row>
    <row r="205" spans="1:9">
      <c r="A205" s="9">
        <v>46203</v>
      </c>
      <c r="B205" s="10">
        <v>45900</v>
      </c>
      <c r="C205" s="11" t="s">
        <v>119</v>
      </c>
      <c r="D205" s="11" t="s">
        <v>87</v>
      </c>
      <c r="E205" s="11" t="s">
        <v>143</v>
      </c>
      <c r="F205" s="12">
        <v>14014.12</v>
      </c>
      <c r="G205" s="13">
        <v>14014.12</v>
      </c>
      <c r="H205" s="106" t="b">
        <v>1</v>
      </c>
      <c r="I205" s="15">
        <v>0</v>
      </c>
    </row>
    <row r="206" spans="1:9">
      <c r="A206" s="9">
        <v>46203</v>
      </c>
      <c r="B206" s="10">
        <v>45900</v>
      </c>
      <c r="C206" s="11" t="s">
        <v>119</v>
      </c>
      <c r="D206" s="11" t="s">
        <v>87</v>
      </c>
      <c r="E206" s="11" t="s">
        <v>144</v>
      </c>
      <c r="F206" s="12">
        <v>513.16999999999996</v>
      </c>
      <c r="G206" s="13">
        <v>513.16999999999996</v>
      </c>
      <c r="H206" s="106" t="b">
        <v>1</v>
      </c>
      <c r="I206" s="15">
        <v>0</v>
      </c>
    </row>
    <row r="207" spans="1:9">
      <c r="A207" s="9">
        <v>46203</v>
      </c>
      <c r="B207" s="10">
        <v>45900</v>
      </c>
      <c r="C207" s="11" t="s">
        <v>145</v>
      </c>
      <c r="D207" s="11" t="s">
        <v>94</v>
      </c>
      <c r="E207" s="11" t="s">
        <v>146</v>
      </c>
      <c r="F207" s="12">
        <v>32616.36</v>
      </c>
      <c r="G207" s="13">
        <v>32616.36</v>
      </c>
      <c r="H207" s="106" t="b">
        <v>1</v>
      </c>
      <c r="I207" s="15">
        <v>0</v>
      </c>
    </row>
    <row r="208" spans="1:9">
      <c r="A208" s="9">
        <v>46203</v>
      </c>
      <c r="B208" s="10">
        <v>45900</v>
      </c>
      <c r="C208" s="11" t="s">
        <v>145</v>
      </c>
      <c r="D208" s="11" t="s">
        <v>94</v>
      </c>
      <c r="E208" s="11" t="s">
        <v>147</v>
      </c>
      <c r="F208" s="12">
        <v>13620.96</v>
      </c>
      <c r="G208" s="13">
        <v>13620.96</v>
      </c>
      <c r="H208" s="106" t="b">
        <v>1</v>
      </c>
      <c r="I208" s="15">
        <v>0</v>
      </c>
    </row>
    <row r="209" spans="1:9">
      <c r="A209" s="9">
        <v>46203</v>
      </c>
      <c r="B209" s="10">
        <v>45900</v>
      </c>
      <c r="C209" s="11" t="s">
        <v>145</v>
      </c>
      <c r="D209" s="11" t="s">
        <v>86</v>
      </c>
      <c r="E209" s="11" t="s">
        <v>148</v>
      </c>
      <c r="F209" s="12">
        <v>252175.44</v>
      </c>
      <c r="G209" s="13">
        <v>252175.44</v>
      </c>
      <c r="H209" s="106" t="b">
        <v>1</v>
      </c>
      <c r="I209" s="15">
        <v>0</v>
      </c>
    </row>
    <row r="210" spans="1:9">
      <c r="A210" s="9">
        <v>46203</v>
      </c>
      <c r="B210" s="10">
        <v>45900</v>
      </c>
      <c r="C210" s="11" t="s">
        <v>145</v>
      </c>
      <c r="D210" s="11" t="s">
        <v>86</v>
      </c>
      <c r="E210" s="11" t="s">
        <v>149</v>
      </c>
      <c r="F210" s="12">
        <v>1823012.6</v>
      </c>
      <c r="G210" s="13">
        <v>1823012.6</v>
      </c>
      <c r="H210" s="106" t="b">
        <v>1</v>
      </c>
      <c r="I210" s="15">
        <v>0</v>
      </c>
    </row>
    <row r="211" spans="1:9">
      <c r="A211" s="9">
        <v>46203</v>
      </c>
      <c r="B211" s="10">
        <v>45900</v>
      </c>
      <c r="C211" s="11" t="s">
        <v>145</v>
      </c>
      <c r="D211" s="11" t="s">
        <v>86</v>
      </c>
      <c r="E211" s="11" t="s">
        <v>150</v>
      </c>
      <c r="F211" s="12">
        <v>2034834.02</v>
      </c>
      <c r="G211" s="13">
        <v>2034834.02</v>
      </c>
      <c r="H211" s="106" t="b">
        <v>1</v>
      </c>
      <c r="I211" s="15">
        <v>0</v>
      </c>
    </row>
    <row r="212" spans="1:9">
      <c r="A212" s="9">
        <v>46203</v>
      </c>
      <c r="B212" s="10">
        <v>45900</v>
      </c>
      <c r="C212" s="11" t="s">
        <v>145</v>
      </c>
      <c r="D212" s="11" t="s">
        <v>86</v>
      </c>
      <c r="E212" s="11" t="s">
        <v>151</v>
      </c>
      <c r="F212" s="12">
        <v>189116.2</v>
      </c>
      <c r="G212" s="13">
        <v>189116.2</v>
      </c>
      <c r="H212" s="106" t="b">
        <v>1</v>
      </c>
      <c r="I212" s="15">
        <v>0</v>
      </c>
    </row>
    <row r="213" spans="1:9">
      <c r="A213" s="9">
        <v>46203</v>
      </c>
      <c r="B213" s="10">
        <v>45900</v>
      </c>
      <c r="C213" s="11" t="s">
        <v>145</v>
      </c>
      <c r="D213" s="11" t="s">
        <v>86</v>
      </c>
      <c r="E213" s="11" t="s">
        <v>152</v>
      </c>
      <c r="F213" s="12">
        <v>1220.81</v>
      </c>
      <c r="G213" s="13">
        <v>1220.81</v>
      </c>
      <c r="H213" s="106" t="b">
        <v>1</v>
      </c>
      <c r="I213" s="15">
        <v>0</v>
      </c>
    </row>
    <row r="214" spans="1:9">
      <c r="A214" s="9">
        <v>46203</v>
      </c>
      <c r="B214" s="10">
        <v>45900</v>
      </c>
      <c r="C214" s="11" t="s">
        <v>145</v>
      </c>
      <c r="D214" s="11" t="s">
        <v>86</v>
      </c>
      <c r="E214" s="11" t="s">
        <v>153</v>
      </c>
      <c r="F214" s="12">
        <v>971.15</v>
      </c>
      <c r="G214" s="13">
        <v>971.15</v>
      </c>
      <c r="H214" s="106" t="b">
        <v>1</v>
      </c>
      <c r="I214" s="15">
        <v>0</v>
      </c>
    </row>
    <row r="215" spans="1:9">
      <c r="A215" s="9">
        <v>46203</v>
      </c>
      <c r="B215" s="10">
        <v>45900</v>
      </c>
      <c r="C215" s="11" t="s">
        <v>145</v>
      </c>
      <c r="D215" s="11" t="s">
        <v>86</v>
      </c>
      <c r="E215" s="11" t="s">
        <v>154</v>
      </c>
      <c r="F215" s="12">
        <v>160850.85999999999</v>
      </c>
      <c r="G215" s="13">
        <v>160850.85999999999</v>
      </c>
      <c r="H215" s="106" t="b">
        <v>1</v>
      </c>
      <c r="I215" s="15">
        <v>0</v>
      </c>
    </row>
    <row r="216" spans="1:9">
      <c r="A216" s="9">
        <v>46203</v>
      </c>
      <c r="B216" s="10">
        <v>45900</v>
      </c>
      <c r="C216" s="11" t="s">
        <v>145</v>
      </c>
      <c r="D216" s="11" t="s">
        <v>86</v>
      </c>
      <c r="E216" s="11" t="s">
        <v>155</v>
      </c>
      <c r="F216" s="12">
        <v>361633.42</v>
      </c>
      <c r="G216" s="13">
        <v>361633.42</v>
      </c>
      <c r="H216" s="106" t="b">
        <v>1</v>
      </c>
      <c r="I216" s="15">
        <v>0</v>
      </c>
    </row>
    <row r="217" spans="1:9">
      <c r="A217" s="9">
        <v>46203</v>
      </c>
      <c r="B217" s="10">
        <v>45900</v>
      </c>
      <c r="C217" s="11" t="s">
        <v>156</v>
      </c>
      <c r="D217" s="11" t="s">
        <v>86</v>
      </c>
      <c r="E217" s="11" t="s">
        <v>157</v>
      </c>
      <c r="F217" s="12">
        <v>161217.92000000001</v>
      </c>
      <c r="G217" s="13">
        <v>161217.92000000001</v>
      </c>
      <c r="H217" s="106" t="b">
        <v>1</v>
      </c>
      <c r="I217" s="15">
        <v>0</v>
      </c>
    </row>
    <row r="218" spans="1:9">
      <c r="A218" s="9">
        <v>46203</v>
      </c>
      <c r="B218" s="10">
        <v>45900</v>
      </c>
      <c r="C218" s="11" t="s">
        <v>156</v>
      </c>
      <c r="D218" s="11" t="s">
        <v>86</v>
      </c>
      <c r="E218" s="11" t="s">
        <v>158</v>
      </c>
      <c r="F218" s="12">
        <v>3502.54</v>
      </c>
      <c r="G218" s="13">
        <v>3502.54</v>
      </c>
      <c r="H218" s="106" t="b">
        <v>1</v>
      </c>
      <c r="I218" s="15">
        <v>0</v>
      </c>
    </row>
    <row r="219" spans="1:9">
      <c r="A219" s="9">
        <v>46203</v>
      </c>
      <c r="B219" s="10">
        <v>45900</v>
      </c>
      <c r="C219" s="11" t="s">
        <v>156</v>
      </c>
      <c r="D219" s="11" t="s">
        <v>86</v>
      </c>
      <c r="E219" s="11" t="s">
        <v>159</v>
      </c>
      <c r="F219" s="12">
        <v>2681.55</v>
      </c>
      <c r="G219" s="13">
        <v>2681.55</v>
      </c>
      <c r="H219" s="106" t="b">
        <v>1</v>
      </c>
      <c r="I219" s="15">
        <v>0</v>
      </c>
    </row>
    <row r="220" spans="1:9">
      <c r="A220" s="9">
        <v>46203</v>
      </c>
      <c r="B220" s="10">
        <v>45900</v>
      </c>
      <c r="C220" s="11" t="s">
        <v>160</v>
      </c>
      <c r="D220" s="11" t="s">
        <v>94</v>
      </c>
      <c r="E220" s="11" t="s">
        <v>161</v>
      </c>
      <c r="F220" s="12">
        <v>4589.82</v>
      </c>
      <c r="G220" s="13">
        <v>4589.82</v>
      </c>
      <c r="H220" s="106" t="b">
        <v>1</v>
      </c>
      <c r="I220" s="15">
        <v>0</v>
      </c>
    </row>
    <row r="221" spans="1:9">
      <c r="A221" s="9">
        <v>46203</v>
      </c>
      <c r="B221" s="10">
        <v>45900</v>
      </c>
      <c r="C221" s="11" t="s">
        <v>160</v>
      </c>
      <c r="D221" s="11" t="s">
        <v>86</v>
      </c>
      <c r="E221" s="11" t="s">
        <v>162</v>
      </c>
      <c r="F221" s="12">
        <v>218.24</v>
      </c>
      <c r="G221" s="13">
        <v>218.24</v>
      </c>
      <c r="H221" s="106" t="b">
        <v>1</v>
      </c>
      <c r="I221" s="15">
        <v>0</v>
      </c>
    </row>
    <row r="222" spans="1:9">
      <c r="A222" s="9">
        <v>46203</v>
      </c>
      <c r="B222" s="10">
        <v>45900</v>
      </c>
      <c r="C222" s="11" t="s">
        <v>160</v>
      </c>
      <c r="D222" s="11" t="s">
        <v>86</v>
      </c>
      <c r="E222" s="11" t="s">
        <v>160</v>
      </c>
      <c r="F222" s="12">
        <v>543.75</v>
      </c>
      <c r="G222" s="13">
        <v>543.75</v>
      </c>
      <c r="H222" s="106" t="b">
        <v>1</v>
      </c>
      <c r="I222" s="15">
        <v>0</v>
      </c>
    </row>
    <row r="223" spans="1:9">
      <c r="A223" s="9">
        <v>46203</v>
      </c>
      <c r="B223" s="10">
        <v>45900</v>
      </c>
      <c r="C223" s="11" t="s">
        <v>160</v>
      </c>
      <c r="D223" s="11" t="s">
        <v>86</v>
      </c>
      <c r="E223" s="11" t="s">
        <v>163</v>
      </c>
      <c r="F223" s="12">
        <v>850162.47</v>
      </c>
      <c r="G223" s="13">
        <v>850162.47</v>
      </c>
      <c r="H223" s="106" t="b">
        <v>1</v>
      </c>
      <c r="I223" s="15">
        <v>0</v>
      </c>
    </row>
    <row r="224" spans="1:9">
      <c r="A224" s="9">
        <v>46203</v>
      </c>
      <c r="B224" s="10">
        <v>45900</v>
      </c>
      <c r="C224" s="11" t="s">
        <v>160</v>
      </c>
      <c r="D224" s="11" t="s">
        <v>87</v>
      </c>
      <c r="E224" s="11" t="s">
        <v>164</v>
      </c>
      <c r="F224" s="12">
        <v>831.57</v>
      </c>
      <c r="G224" s="13">
        <v>831.57</v>
      </c>
      <c r="H224" s="106" t="b">
        <v>1</v>
      </c>
      <c r="I224" s="15">
        <v>0</v>
      </c>
    </row>
    <row r="225" spans="1:9">
      <c r="A225" s="9">
        <v>46203</v>
      </c>
      <c r="B225" s="10">
        <v>45900</v>
      </c>
      <c r="C225" s="11" t="s">
        <v>160</v>
      </c>
      <c r="D225" s="11" t="s">
        <v>87</v>
      </c>
      <c r="E225" s="11" t="s">
        <v>165</v>
      </c>
      <c r="F225" s="12">
        <v>831.57</v>
      </c>
      <c r="G225" s="13">
        <v>831.57</v>
      </c>
      <c r="H225" s="106" t="b">
        <v>1</v>
      </c>
      <c r="I225" s="15">
        <v>0</v>
      </c>
    </row>
    <row r="226" spans="1:9">
      <c r="A226" s="9">
        <v>46203</v>
      </c>
      <c r="B226" s="10">
        <v>45900</v>
      </c>
      <c r="C226" s="11" t="s">
        <v>166</v>
      </c>
      <c r="D226" s="11" t="s">
        <v>86</v>
      </c>
      <c r="E226" s="11" t="s">
        <v>167</v>
      </c>
      <c r="F226" s="12">
        <v>1275613.54</v>
      </c>
      <c r="G226" s="13">
        <v>1275613.54</v>
      </c>
      <c r="H226" s="106" t="b">
        <v>1</v>
      </c>
      <c r="I226" s="15">
        <v>0</v>
      </c>
    </row>
    <row r="227" spans="1:9">
      <c r="A227" s="9">
        <v>46203</v>
      </c>
      <c r="B227" s="10">
        <v>45900</v>
      </c>
      <c r="C227" s="11" t="s">
        <v>166</v>
      </c>
      <c r="D227" s="11" t="s">
        <v>86</v>
      </c>
      <c r="E227" s="11" t="s">
        <v>168</v>
      </c>
      <c r="F227" s="12">
        <v>483186.56</v>
      </c>
      <c r="G227" s="13">
        <v>483186.56</v>
      </c>
      <c r="H227" s="106" t="b">
        <v>1</v>
      </c>
      <c r="I227" s="15">
        <v>0</v>
      </c>
    </row>
    <row r="228" spans="1:9">
      <c r="A228" s="9">
        <v>46203</v>
      </c>
      <c r="B228" s="10">
        <v>45900</v>
      </c>
      <c r="C228" s="11" t="s">
        <v>166</v>
      </c>
      <c r="D228" s="11" t="s">
        <v>87</v>
      </c>
      <c r="E228" s="11" t="s">
        <v>169</v>
      </c>
      <c r="F228" s="12">
        <v>47600.89</v>
      </c>
      <c r="G228" s="13">
        <v>47600.89</v>
      </c>
      <c r="H228" s="106" t="b">
        <v>1</v>
      </c>
      <c r="I228" s="15">
        <v>0</v>
      </c>
    </row>
    <row r="229" spans="1:9">
      <c r="A229" s="9">
        <v>46203</v>
      </c>
      <c r="B229" s="10">
        <v>45900</v>
      </c>
      <c r="C229" s="11" t="s">
        <v>166</v>
      </c>
      <c r="D229" s="11" t="s">
        <v>87</v>
      </c>
      <c r="E229" s="11" t="s">
        <v>170</v>
      </c>
      <c r="F229" s="12">
        <v>3992.13</v>
      </c>
      <c r="G229" s="13">
        <v>3992.13</v>
      </c>
      <c r="H229" s="106" t="b">
        <v>1</v>
      </c>
      <c r="I229" s="15">
        <v>0</v>
      </c>
    </row>
    <row r="230" spans="1:9">
      <c r="A230" s="9">
        <v>46203</v>
      </c>
      <c r="B230" s="10">
        <v>45900</v>
      </c>
      <c r="C230" s="11" t="s">
        <v>166</v>
      </c>
      <c r="D230" s="11" t="s">
        <v>87</v>
      </c>
      <c r="E230" s="11" t="s">
        <v>171</v>
      </c>
      <c r="F230" s="12">
        <v>135830.07999999999</v>
      </c>
      <c r="G230" s="13">
        <v>135830.07999999999</v>
      </c>
      <c r="H230" s="106" t="b">
        <v>1</v>
      </c>
      <c r="I230" s="15">
        <v>0</v>
      </c>
    </row>
    <row r="231" spans="1:9">
      <c r="A231" s="9">
        <v>46203</v>
      </c>
      <c r="B231" s="10">
        <v>45900</v>
      </c>
      <c r="C231" s="11" t="s">
        <v>166</v>
      </c>
      <c r="D231" s="11" t="s">
        <v>87</v>
      </c>
      <c r="E231" s="11" t="s">
        <v>172</v>
      </c>
      <c r="F231" s="12">
        <v>439.2</v>
      </c>
      <c r="G231" s="13">
        <v>439.2</v>
      </c>
      <c r="H231" s="106" t="b">
        <v>1</v>
      </c>
      <c r="I231" s="15">
        <v>0</v>
      </c>
    </row>
    <row r="232" spans="1:9">
      <c r="A232" s="9">
        <v>46203</v>
      </c>
      <c r="B232" s="10">
        <v>45900</v>
      </c>
      <c r="C232" s="11" t="s">
        <v>166</v>
      </c>
      <c r="D232" s="11" t="s">
        <v>87</v>
      </c>
      <c r="E232" s="11" t="s">
        <v>173</v>
      </c>
      <c r="F232" s="12">
        <v>4443.13</v>
      </c>
      <c r="G232" s="13">
        <v>4443.13</v>
      </c>
      <c r="H232" s="106" t="b">
        <v>1</v>
      </c>
      <c r="I232" s="15">
        <v>0</v>
      </c>
    </row>
    <row r="233" spans="1:9">
      <c r="A233" s="9">
        <v>46203</v>
      </c>
      <c r="B233" s="10">
        <v>45900</v>
      </c>
      <c r="C233" s="11" t="s">
        <v>166</v>
      </c>
      <c r="D233" s="11" t="s">
        <v>87</v>
      </c>
      <c r="E233" s="11" t="s">
        <v>174</v>
      </c>
      <c r="F233" s="12">
        <v>5550.47</v>
      </c>
      <c r="G233" s="13">
        <v>5550.47</v>
      </c>
      <c r="H233" s="106" t="b">
        <v>1</v>
      </c>
      <c r="I233" s="15">
        <v>0</v>
      </c>
    </row>
    <row r="234" spans="1:9">
      <c r="A234" s="9">
        <v>46203</v>
      </c>
      <c r="B234" s="10">
        <v>45900</v>
      </c>
      <c r="C234" s="11" t="s">
        <v>166</v>
      </c>
      <c r="D234" s="11" t="s">
        <v>87</v>
      </c>
      <c r="E234" s="11" t="s">
        <v>175</v>
      </c>
      <c r="F234" s="12">
        <v>4482.25</v>
      </c>
      <c r="G234" s="13">
        <v>4482.25</v>
      </c>
      <c r="H234" s="106" t="b">
        <v>1</v>
      </c>
      <c r="I234" s="15">
        <v>0</v>
      </c>
    </row>
    <row r="235" spans="1:9">
      <c r="A235" s="9">
        <v>46203</v>
      </c>
      <c r="B235" s="10">
        <v>45900</v>
      </c>
      <c r="C235" s="11" t="s">
        <v>166</v>
      </c>
      <c r="D235" s="11" t="s">
        <v>87</v>
      </c>
      <c r="E235" s="11" t="s">
        <v>176</v>
      </c>
      <c r="F235" s="12">
        <v>1259.95</v>
      </c>
      <c r="G235" s="13">
        <v>1259.95</v>
      </c>
      <c r="H235" s="106" t="b">
        <v>1</v>
      </c>
      <c r="I235" s="15">
        <v>0</v>
      </c>
    </row>
    <row r="236" spans="1:9">
      <c r="A236" s="9">
        <v>46203</v>
      </c>
      <c r="B236" s="10">
        <v>45900</v>
      </c>
      <c r="C236" s="11" t="s">
        <v>166</v>
      </c>
      <c r="D236" s="11" t="s">
        <v>87</v>
      </c>
      <c r="E236" s="11" t="s">
        <v>177</v>
      </c>
      <c r="F236" s="12">
        <v>22476.58</v>
      </c>
      <c r="G236" s="13">
        <v>22476.58</v>
      </c>
      <c r="H236" s="106" t="b">
        <v>1</v>
      </c>
      <c r="I236" s="15">
        <v>0</v>
      </c>
    </row>
    <row r="237" spans="1:9">
      <c r="A237" s="9">
        <v>46203</v>
      </c>
      <c r="B237" s="10">
        <v>45900</v>
      </c>
      <c r="C237" s="11" t="s">
        <v>178</v>
      </c>
      <c r="D237" s="11" t="s">
        <v>86</v>
      </c>
      <c r="E237" s="11" t="s">
        <v>179</v>
      </c>
      <c r="F237" s="12">
        <v>3485.22</v>
      </c>
      <c r="G237" s="13">
        <v>3485.22</v>
      </c>
      <c r="H237" s="106" t="b">
        <v>1</v>
      </c>
      <c r="I237" s="15">
        <v>0</v>
      </c>
    </row>
    <row r="238" spans="1:9">
      <c r="A238" s="9">
        <v>46203</v>
      </c>
      <c r="B238" s="10">
        <v>45900</v>
      </c>
      <c r="C238" s="11" t="s">
        <v>178</v>
      </c>
      <c r="D238" s="11" t="s">
        <v>86</v>
      </c>
      <c r="E238" s="11" t="s">
        <v>180</v>
      </c>
      <c r="F238" s="12">
        <v>36161.160000000003</v>
      </c>
      <c r="G238" s="13">
        <v>36161.160000000003</v>
      </c>
      <c r="H238" s="106" t="b">
        <v>1</v>
      </c>
      <c r="I238" s="15">
        <v>0</v>
      </c>
    </row>
    <row r="239" spans="1:9">
      <c r="A239" s="9">
        <v>46203</v>
      </c>
      <c r="B239" s="10">
        <v>45900</v>
      </c>
      <c r="C239" s="11" t="s">
        <v>178</v>
      </c>
      <c r="D239" s="11" t="s">
        <v>86</v>
      </c>
      <c r="E239" s="11" t="s">
        <v>181</v>
      </c>
      <c r="F239" s="12">
        <v>3241.15</v>
      </c>
      <c r="G239" s="13">
        <v>3241.15</v>
      </c>
      <c r="H239" s="106" t="b">
        <v>1</v>
      </c>
      <c r="I239" s="15">
        <v>0</v>
      </c>
    </row>
    <row r="240" spans="1:9">
      <c r="A240" s="9">
        <v>46203</v>
      </c>
      <c r="B240" s="10">
        <v>45900</v>
      </c>
      <c r="C240" s="11" t="s">
        <v>178</v>
      </c>
      <c r="D240" s="11" t="s">
        <v>86</v>
      </c>
      <c r="E240" s="11" t="s">
        <v>182</v>
      </c>
      <c r="F240" s="12">
        <v>580680.37</v>
      </c>
      <c r="G240" s="13">
        <v>580680.37</v>
      </c>
      <c r="H240" s="106" t="b">
        <v>1</v>
      </c>
      <c r="I240" s="15">
        <v>0</v>
      </c>
    </row>
    <row r="241" spans="1:9">
      <c r="A241" s="9">
        <v>46203</v>
      </c>
      <c r="B241" s="10">
        <v>45900</v>
      </c>
      <c r="C241" s="11" t="s">
        <v>178</v>
      </c>
      <c r="D241" s="11" t="s">
        <v>87</v>
      </c>
      <c r="E241" s="11" t="s">
        <v>183</v>
      </c>
      <c r="F241" s="12">
        <v>113085.42</v>
      </c>
      <c r="G241" s="13">
        <v>113085.42</v>
      </c>
      <c r="H241" s="106" t="b">
        <v>1</v>
      </c>
      <c r="I241" s="15">
        <v>0</v>
      </c>
    </row>
    <row r="242" spans="1:9">
      <c r="A242" s="9">
        <v>46203</v>
      </c>
      <c r="B242" s="10">
        <v>45900</v>
      </c>
      <c r="C242" s="11" t="s">
        <v>184</v>
      </c>
      <c r="D242" s="11" t="s">
        <v>86</v>
      </c>
      <c r="E242" s="11" t="s">
        <v>185</v>
      </c>
      <c r="F242" s="12">
        <v>2588.3000000000002</v>
      </c>
      <c r="G242" s="13">
        <v>2588.3000000000002</v>
      </c>
      <c r="H242" s="106" t="b">
        <v>1</v>
      </c>
      <c r="I242" s="15">
        <v>0</v>
      </c>
    </row>
    <row r="243" spans="1:9">
      <c r="A243" s="9">
        <v>46203</v>
      </c>
      <c r="B243" s="10">
        <v>45900</v>
      </c>
      <c r="C243" s="11" t="s">
        <v>184</v>
      </c>
      <c r="D243" s="11" t="s">
        <v>86</v>
      </c>
      <c r="E243" s="11" t="s">
        <v>186</v>
      </c>
      <c r="F243" s="12">
        <v>17032.7</v>
      </c>
      <c r="G243" s="13">
        <v>17032.7</v>
      </c>
      <c r="H243" s="106" t="b">
        <v>1</v>
      </c>
      <c r="I243" s="15">
        <v>0</v>
      </c>
    </row>
    <row r="244" spans="1:9">
      <c r="A244" s="9">
        <v>46203</v>
      </c>
      <c r="B244" s="10">
        <v>45900</v>
      </c>
      <c r="C244" s="11" t="s">
        <v>184</v>
      </c>
      <c r="D244" s="11" t="s">
        <v>86</v>
      </c>
      <c r="E244" s="11" t="s">
        <v>187</v>
      </c>
      <c r="F244" s="12">
        <v>151781.85</v>
      </c>
      <c r="G244" s="13">
        <v>151781.85</v>
      </c>
      <c r="H244" s="106" t="b">
        <v>1</v>
      </c>
      <c r="I244" s="15">
        <v>0</v>
      </c>
    </row>
    <row r="245" spans="1:9">
      <c r="A245" s="9">
        <v>46203</v>
      </c>
      <c r="B245" s="10">
        <v>45900</v>
      </c>
      <c r="C245" s="11" t="s">
        <v>184</v>
      </c>
      <c r="D245" s="11" t="s">
        <v>86</v>
      </c>
      <c r="E245" s="11" t="s">
        <v>188</v>
      </c>
      <c r="F245" s="12">
        <v>4678.38</v>
      </c>
      <c r="G245" s="13">
        <v>4678.38</v>
      </c>
      <c r="H245" s="106" t="b">
        <v>1</v>
      </c>
      <c r="I245" s="15">
        <v>0</v>
      </c>
    </row>
    <row r="246" spans="1:9">
      <c r="A246" s="9">
        <v>46203</v>
      </c>
      <c r="B246" s="10">
        <v>45900</v>
      </c>
      <c r="C246" s="11" t="s">
        <v>184</v>
      </c>
      <c r="D246" s="11" t="s">
        <v>86</v>
      </c>
      <c r="E246" s="11" t="s">
        <v>189</v>
      </c>
      <c r="F246" s="12">
        <v>6225.87</v>
      </c>
      <c r="G246" s="13">
        <v>6225.87</v>
      </c>
      <c r="H246" s="106" t="b">
        <v>1</v>
      </c>
      <c r="I246" s="15">
        <v>0</v>
      </c>
    </row>
    <row r="247" spans="1:9">
      <c r="A247" s="9">
        <v>46203</v>
      </c>
      <c r="B247" s="10">
        <v>45900</v>
      </c>
      <c r="C247" s="11" t="s">
        <v>184</v>
      </c>
      <c r="D247" s="11" t="s">
        <v>87</v>
      </c>
      <c r="E247" s="11" t="s">
        <v>190</v>
      </c>
      <c r="F247" s="12">
        <v>15985.32</v>
      </c>
      <c r="G247" s="13">
        <v>15985.32</v>
      </c>
      <c r="H247" s="106" t="b">
        <v>1</v>
      </c>
      <c r="I247" s="15">
        <v>0</v>
      </c>
    </row>
    <row r="248" spans="1:9">
      <c r="A248" s="9">
        <v>46203</v>
      </c>
      <c r="B248" s="10">
        <v>45900</v>
      </c>
      <c r="C248" s="11" t="s">
        <v>184</v>
      </c>
      <c r="D248" s="11" t="s">
        <v>87</v>
      </c>
      <c r="E248" s="11" t="s">
        <v>191</v>
      </c>
      <c r="F248" s="12">
        <v>6039.39</v>
      </c>
      <c r="G248" s="13">
        <v>6039.39</v>
      </c>
      <c r="H248" s="106" t="b">
        <v>1</v>
      </c>
      <c r="I248" s="15">
        <v>0</v>
      </c>
    </row>
    <row r="249" spans="1:9">
      <c r="A249" s="9">
        <v>46203</v>
      </c>
      <c r="B249" s="10">
        <v>45900</v>
      </c>
      <c r="C249" s="11" t="s">
        <v>184</v>
      </c>
      <c r="D249" s="11" t="s">
        <v>87</v>
      </c>
      <c r="E249" s="11" t="s">
        <v>192</v>
      </c>
      <c r="F249" s="12">
        <v>3414.88</v>
      </c>
      <c r="G249" s="13">
        <v>3414.88</v>
      </c>
      <c r="H249" s="106" t="b">
        <v>1</v>
      </c>
      <c r="I249" s="15">
        <v>0</v>
      </c>
    </row>
    <row r="250" spans="1:9">
      <c r="A250" s="9">
        <v>46203</v>
      </c>
      <c r="B250" s="10">
        <v>45900</v>
      </c>
      <c r="C250" s="11" t="s">
        <v>193</v>
      </c>
      <c r="D250" s="11" t="s">
        <v>94</v>
      </c>
      <c r="E250" s="11" t="s">
        <v>194</v>
      </c>
      <c r="F250" s="12">
        <v>1588.67</v>
      </c>
      <c r="G250" s="13">
        <v>1588.67</v>
      </c>
      <c r="H250" s="106" t="b">
        <v>1</v>
      </c>
      <c r="I250" s="15">
        <v>0</v>
      </c>
    </row>
    <row r="251" spans="1:9">
      <c r="A251" s="9">
        <v>46203</v>
      </c>
      <c r="B251" s="10">
        <v>45900</v>
      </c>
      <c r="C251" s="11" t="s">
        <v>193</v>
      </c>
      <c r="D251" s="11" t="s">
        <v>94</v>
      </c>
      <c r="E251" s="11" t="s">
        <v>195</v>
      </c>
      <c r="F251" s="12">
        <v>191.97</v>
      </c>
      <c r="G251" s="13">
        <v>191.97</v>
      </c>
      <c r="H251" s="106" t="b">
        <v>1</v>
      </c>
      <c r="I251" s="15">
        <v>0</v>
      </c>
    </row>
    <row r="252" spans="1:9">
      <c r="A252" s="9">
        <v>46203</v>
      </c>
      <c r="B252" s="10">
        <v>45900</v>
      </c>
      <c r="C252" s="11" t="s">
        <v>193</v>
      </c>
      <c r="D252" s="11" t="s">
        <v>86</v>
      </c>
      <c r="E252" s="11" t="s">
        <v>196</v>
      </c>
      <c r="F252" s="12">
        <v>27380.76</v>
      </c>
      <c r="G252" s="13">
        <v>27380.76</v>
      </c>
      <c r="H252" s="106" t="b">
        <v>1</v>
      </c>
      <c r="I252" s="15">
        <v>0</v>
      </c>
    </row>
    <row r="253" spans="1:9">
      <c r="A253" s="9">
        <v>46203</v>
      </c>
      <c r="B253" s="10">
        <v>45900</v>
      </c>
      <c r="C253" s="11" t="s">
        <v>193</v>
      </c>
      <c r="D253" s="11" t="s">
        <v>86</v>
      </c>
      <c r="E253" s="11" t="s">
        <v>197</v>
      </c>
      <c r="F253" s="12">
        <v>2607019.2000000002</v>
      </c>
      <c r="G253" s="13">
        <v>2590352.54</v>
      </c>
      <c r="H253" s="106" t="b">
        <v>0</v>
      </c>
      <c r="I253" s="15">
        <v>-16666.660000000149</v>
      </c>
    </row>
    <row r="254" spans="1:9">
      <c r="A254" s="9">
        <v>46203</v>
      </c>
      <c r="B254" s="10">
        <v>45900</v>
      </c>
      <c r="C254" s="11" t="s">
        <v>193</v>
      </c>
      <c r="D254" s="11" t="s">
        <v>86</v>
      </c>
      <c r="E254" s="11" t="s">
        <v>198</v>
      </c>
      <c r="F254" s="12">
        <v>76134.09</v>
      </c>
      <c r="G254" s="13">
        <v>92800.75</v>
      </c>
      <c r="H254" s="106" t="b">
        <v>0</v>
      </c>
      <c r="I254" s="15">
        <v>16666.660000000003</v>
      </c>
    </row>
    <row r="255" spans="1:9">
      <c r="A255" s="9">
        <v>46203</v>
      </c>
      <c r="B255" s="10">
        <v>45900</v>
      </c>
      <c r="C255" s="11" t="s">
        <v>193</v>
      </c>
      <c r="D255" s="11" t="s">
        <v>87</v>
      </c>
      <c r="E255" s="11" t="s">
        <v>88</v>
      </c>
      <c r="F255" s="12">
        <v>1879.05</v>
      </c>
      <c r="G255" s="13">
        <v>1879.05</v>
      </c>
      <c r="H255" s="106" t="b">
        <v>1</v>
      </c>
      <c r="I255" s="15">
        <v>0</v>
      </c>
    </row>
    <row r="256" spans="1:9">
      <c r="A256" s="9">
        <v>46203</v>
      </c>
      <c r="B256" s="10">
        <v>45900</v>
      </c>
      <c r="C256" s="11" t="s">
        <v>193</v>
      </c>
      <c r="D256" s="11" t="s">
        <v>87</v>
      </c>
      <c r="E256" s="11" t="s">
        <v>199</v>
      </c>
      <c r="F256" s="12">
        <v>98942.15</v>
      </c>
      <c r="G256" s="13">
        <v>98942.15</v>
      </c>
      <c r="H256" s="106" t="b">
        <v>1</v>
      </c>
      <c r="I256" s="15">
        <v>0</v>
      </c>
    </row>
    <row r="257" spans="1:9">
      <c r="A257" s="9">
        <v>46203</v>
      </c>
      <c r="B257" s="10">
        <v>45900</v>
      </c>
      <c r="C257" s="11" t="s">
        <v>193</v>
      </c>
      <c r="D257" s="11" t="s">
        <v>87</v>
      </c>
      <c r="E257" s="11" t="s">
        <v>200</v>
      </c>
      <c r="F257" s="12">
        <v>14397.23</v>
      </c>
      <c r="G257" s="13">
        <v>14397.23</v>
      </c>
      <c r="H257" s="106" t="b">
        <v>1</v>
      </c>
      <c r="I257" s="15">
        <v>0</v>
      </c>
    </row>
    <row r="258" spans="1:9">
      <c r="A258" s="9">
        <v>46203</v>
      </c>
      <c r="B258" s="10">
        <v>45900</v>
      </c>
      <c r="C258" s="11" t="s">
        <v>193</v>
      </c>
      <c r="D258" s="11" t="s">
        <v>87</v>
      </c>
      <c r="E258" s="11" t="s">
        <v>201</v>
      </c>
      <c r="F258" s="12">
        <v>12725.32</v>
      </c>
      <c r="G258" s="13">
        <v>12725.32</v>
      </c>
      <c r="H258" s="106" t="b">
        <v>1</v>
      </c>
      <c r="I258" s="15">
        <v>0</v>
      </c>
    </row>
    <row r="259" spans="1:9">
      <c r="A259" s="9">
        <v>46203</v>
      </c>
      <c r="B259" s="10">
        <v>45900</v>
      </c>
      <c r="C259" s="11" t="s">
        <v>193</v>
      </c>
      <c r="D259" s="11" t="s">
        <v>87</v>
      </c>
      <c r="E259" s="11" t="s">
        <v>202</v>
      </c>
      <c r="F259" s="12">
        <v>28200.53</v>
      </c>
      <c r="G259" s="13">
        <v>28200.53</v>
      </c>
      <c r="H259" s="106" t="b">
        <v>1</v>
      </c>
      <c r="I259" s="15">
        <v>0</v>
      </c>
    </row>
    <row r="260" spans="1:9">
      <c r="A260" s="9">
        <v>46203</v>
      </c>
      <c r="B260" s="10">
        <v>45900</v>
      </c>
      <c r="C260" s="11" t="s">
        <v>193</v>
      </c>
      <c r="D260" s="11" t="s">
        <v>87</v>
      </c>
      <c r="E260" s="11" t="s">
        <v>203</v>
      </c>
      <c r="F260" s="12">
        <v>16294.62</v>
      </c>
      <c r="G260" s="13">
        <v>16294.62</v>
      </c>
      <c r="H260" s="106" t="b">
        <v>1</v>
      </c>
      <c r="I260" s="15">
        <v>0</v>
      </c>
    </row>
    <row r="261" spans="1:9">
      <c r="A261" s="9">
        <v>46203</v>
      </c>
      <c r="B261" s="10">
        <v>45900</v>
      </c>
      <c r="C261" s="11" t="s">
        <v>193</v>
      </c>
      <c r="D261" s="11" t="s">
        <v>87</v>
      </c>
      <c r="E261" s="11" t="s">
        <v>204</v>
      </c>
      <c r="F261" s="12">
        <v>10215.64</v>
      </c>
      <c r="G261" s="13">
        <v>10215.64</v>
      </c>
      <c r="H261" s="106" t="b">
        <v>1</v>
      </c>
      <c r="I261" s="15">
        <v>0</v>
      </c>
    </row>
    <row r="262" spans="1:9">
      <c r="A262" s="9">
        <v>46203</v>
      </c>
      <c r="B262" s="10">
        <v>45900</v>
      </c>
      <c r="C262" s="11" t="s">
        <v>193</v>
      </c>
      <c r="D262" s="11" t="s">
        <v>87</v>
      </c>
      <c r="E262" s="11" t="s">
        <v>205</v>
      </c>
      <c r="F262" s="12">
        <v>52429.56</v>
      </c>
      <c r="G262" s="13">
        <v>52429.56</v>
      </c>
      <c r="H262" s="106" t="b">
        <v>1</v>
      </c>
      <c r="I262" s="15">
        <v>0</v>
      </c>
    </row>
    <row r="263" spans="1:9">
      <c r="A263" s="9">
        <v>46203</v>
      </c>
      <c r="B263" s="10">
        <v>45900</v>
      </c>
      <c r="C263" s="11" t="s">
        <v>206</v>
      </c>
      <c r="D263" s="11" t="s">
        <v>86</v>
      </c>
      <c r="E263" s="11" t="s">
        <v>207</v>
      </c>
      <c r="F263" s="12">
        <v>243083.07</v>
      </c>
      <c r="G263" s="13">
        <v>243083.07</v>
      </c>
      <c r="H263" s="106" t="b">
        <v>1</v>
      </c>
      <c r="I263" s="15">
        <v>0</v>
      </c>
    </row>
    <row r="264" spans="1:9">
      <c r="A264" s="9">
        <v>46203</v>
      </c>
      <c r="B264" s="10">
        <v>45900</v>
      </c>
      <c r="C264" s="11" t="s">
        <v>206</v>
      </c>
      <c r="D264" s="11" t="s">
        <v>87</v>
      </c>
      <c r="E264" s="11" t="s">
        <v>208</v>
      </c>
      <c r="F264" s="12">
        <v>14394.32</v>
      </c>
      <c r="G264" s="13">
        <v>14394.32</v>
      </c>
      <c r="H264" s="106" t="b">
        <v>1</v>
      </c>
      <c r="I264" s="15">
        <v>0</v>
      </c>
    </row>
    <row r="265" spans="1:9">
      <c r="A265" s="9">
        <v>46203</v>
      </c>
      <c r="B265" s="10">
        <v>45900</v>
      </c>
      <c r="C265" s="11" t="s">
        <v>209</v>
      </c>
      <c r="D265" s="11" t="s">
        <v>86</v>
      </c>
      <c r="E265" s="11" t="s">
        <v>210</v>
      </c>
      <c r="F265" s="12">
        <v>22376.29</v>
      </c>
      <c r="G265" s="13">
        <v>22376.29</v>
      </c>
      <c r="H265" s="106" t="b">
        <v>1</v>
      </c>
      <c r="I265" s="15">
        <v>0</v>
      </c>
    </row>
    <row r="266" spans="1:9">
      <c r="A266" s="9">
        <v>46203</v>
      </c>
      <c r="B266" s="10">
        <v>45900</v>
      </c>
      <c r="C266" s="11" t="s">
        <v>209</v>
      </c>
      <c r="D266" s="11" t="s">
        <v>86</v>
      </c>
      <c r="E266" s="11" t="s">
        <v>211</v>
      </c>
      <c r="F266" s="12">
        <v>73499.88</v>
      </c>
      <c r="G266" s="13">
        <v>73499.88</v>
      </c>
      <c r="H266" s="106" t="b">
        <v>1</v>
      </c>
      <c r="I266" s="15">
        <v>0</v>
      </c>
    </row>
    <row r="267" spans="1:9">
      <c r="A267" s="9">
        <v>46203</v>
      </c>
      <c r="B267" s="10">
        <v>45900</v>
      </c>
      <c r="C267" s="11" t="s">
        <v>209</v>
      </c>
      <c r="D267" s="11" t="s">
        <v>86</v>
      </c>
      <c r="E267" s="11" t="s">
        <v>212</v>
      </c>
      <c r="F267" s="12">
        <v>17815.080000000002</v>
      </c>
      <c r="G267" s="13">
        <v>17815.080000000002</v>
      </c>
      <c r="H267" s="106" t="b">
        <v>1</v>
      </c>
      <c r="I267" s="15">
        <v>0</v>
      </c>
    </row>
    <row r="268" spans="1:9">
      <c r="A268" s="9">
        <v>46203</v>
      </c>
      <c r="B268" s="10">
        <v>45900</v>
      </c>
      <c r="C268" s="11" t="s">
        <v>209</v>
      </c>
      <c r="D268" s="11" t="s">
        <v>86</v>
      </c>
      <c r="E268" s="11" t="s">
        <v>213</v>
      </c>
      <c r="F268" s="12">
        <v>1011.42</v>
      </c>
      <c r="G268" s="13">
        <v>1011.42</v>
      </c>
      <c r="H268" s="106" t="b">
        <v>1</v>
      </c>
      <c r="I268" s="15">
        <v>0</v>
      </c>
    </row>
    <row r="269" spans="1:9">
      <c r="A269" s="9">
        <v>46203</v>
      </c>
      <c r="B269" s="10">
        <v>45900</v>
      </c>
      <c r="C269" s="11" t="s">
        <v>209</v>
      </c>
      <c r="D269" s="11" t="s">
        <v>86</v>
      </c>
      <c r="E269" s="11" t="s">
        <v>214</v>
      </c>
      <c r="F269" s="12">
        <v>2327916.16</v>
      </c>
      <c r="G269" s="13">
        <v>2327916.16</v>
      </c>
      <c r="H269" s="106" t="b">
        <v>1</v>
      </c>
      <c r="I269" s="15">
        <v>0</v>
      </c>
    </row>
    <row r="270" spans="1:9">
      <c r="A270" s="9">
        <v>46203</v>
      </c>
      <c r="B270" s="10">
        <v>45900</v>
      </c>
      <c r="C270" s="11" t="s">
        <v>209</v>
      </c>
      <c r="D270" s="11" t="s">
        <v>86</v>
      </c>
      <c r="E270" s="11" t="s">
        <v>215</v>
      </c>
      <c r="F270" s="12">
        <v>148879.82999999999</v>
      </c>
      <c r="G270" s="13">
        <v>148879.82999999999</v>
      </c>
      <c r="H270" s="106" t="b">
        <v>1</v>
      </c>
      <c r="I270" s="15">
        <v>0</v>
      </c>
    </row>
    <row r="271" spans="1:9">
      <c r="A271" s="9">
        <v>46203</v>
      </c>
      <c r="B271" s="10">
        <v>45900</v>
      </c>
      <c r="C271" s="11" t="s">
        <v>209</v>
      </c>
      <c r="D271" s="11" t="s">
        <v>86</v>
      </c>
      <c r="E271" s="11" t="s">
        <v>216</v>
      </c>
      <c r="F271" s="12">
        <v>53453.32</v>
      </c>
      <c r="G271" s="13">
        <v>53453.32</v>
      </c>
      <c r="H271" s="106" t="b">
        <v>1</v>
      </c>
      <c r="I271" s="15">
        <v>0</v>
      </c>
    </row>
    <row r="272" spans="1:9">
      <c r="A272" s="9">
        <v>46203</v>
      </c>
      <c r="B272" s="10">
        <v>45900</v>
      </c>
      <c r="C272" s="11" t="s">
        <v>209</v>
      </c>
      <c r="D272" s="11" t="s">
        <v>86</v>
      </c>
      <c r="E272" s="11" t="s">
        <v>217</v>
      </c>
      <c r="F272" s="12">
        <v>102811.49</v>
      </c>
      <c r="G272" s="13">
        <v>102811.49</v>
      </c>
      <c r="H272" s="106" t="b">
        <v>1</v>
      </c>
      <c r="I272" s="15">
        <v>0</v>
      </c>
    </row>
    <row r="273" spans="1:9">
      <c r="A273" s="9">
        <v>46203</v>
      </c>
      <c r="B273" s="10">
        <v>45900</v>
      </c>
      <c r="C273" s="11" t="s">
        <v>209</v>
      </c>
      <c r="D273" s="11" t="s">
        <v>87</v>
      </c>
      <c r="E273" s="11" t="s">
        <v>218</v>
      </c>
      <c r="F273" s="12">
        <v>1786.66</v>
      </c>
      <c r="G273" s="13">
        <v>1786.66</v>
      </c>
      <c r="H273" s="106" t="b">
        <v>1</v>
      </c>
      <c r="I273" s="15">
        <v>0</v>
      </c>
    </row>
    <row r="274" spans="1:9">
      <c r="A274" s="9">
        <v>46203</v>
      </c>
      <c r="B274" s="10">
        <v>45900</v>
      </c>
      <c r="C274" s="11" t="s">
        <v>209</v>
      </c>
      <c r="D274" s="11" t="s">
        <v>87</v>
      </c>
      <c r="E274" s="11" t="s">
        <v>219</v>
      </c>
      <c r="F274" s="12">
        <v>1243.48</v>
      </c>
      <c r="G274" s="13">
        <v>1243.48</v>
      </c>
      <c r="H274" s="106" t="b">
        <v>1</v>
      </c>
      <c r="I274" s="15">
        <v>0</v>
      </c>
    </row>
    <row r="275" spans="1:9">
      <c r="A275" s="9">
        <v>46203</v>
      </c>
      <c r="B275" s="10">
        <v>45900</v>
      </c>
      <c r="C275" s="11" t="s">
        <v>209</v>
      </c>
      <c r="D275" s="11" t="s">
        <v>87</v>
      </c>
      <c r="E275" s="11" t="s">
        <v>220</v>
      </c>
      <c r="F275" s="12">
        <v>20095.62</v>
      </c>
      <c r="G275" s="13">
        <v>20095.62</v>
      </c>
      <c r="H275" s="106" t="b">
        <v>1</v>
      </c>
      <c r="I275" s="15">
        <v>0</v>
      </c>
    </row>
    <row r="276" spans="1:9">
      <c r="A276" s="9">
        <v>46203</v>
      </c>
      <c r="B276" s="10">
        <v>45900</v>
      </c>
      <c r="C276" s="11" t="s">
        <v>209</v>
      </c>
      <c r="D276" s="11" t="s">
        <v>87</v>
      </c>
      <c r="E276" s="11" t="s">
        <v>221</v>
      </c>
      <c r="F276" s="12">
        <v>11755.7</v>
      </c>
      <c r="G276" s="13">
        <v>11755.7</v>
      </c>
      <c r="H276" s="106" t="b">
        <v>1</v>
      </c>
      <c r="I276" s="15">
        <v>0</v>
      </c>
    </row>
    <row r="277" spans="1:9">
      <c r="A277" s="9">
        <v>46203</v>
      </c>
      <c r="B277" s="10">
        <v>45900</v>
      </c>
      <c r="C277" s="11" t="s">
        <v>209</v>
      </c>
      <c r="D277" s="11" t="s">
        <v>87</v>
      </c>
      <c r="E277" s="11" t="s">
        <v>222</v>
      </c>
      <c r="F277" s="12">
        <v>5284.75</v>
      </c>
      <c r="G277" s="13">
        <v>5284.75</v>
      </c>
      <c r="H277" s="106" t="b">
        <v>1</v>
      </c>
      <c r="I277" s="15">
        <v>0</v>
      </c>
    </row>
    <row r="278" spans="1:9">
      <c r="A278" s="9">
        <v>46203</v>
      </c>
      <c r="B278" s="10">
        <v>45900</v>
      </c>
      <c r="C278" s="11" t="s">
        <v>209</v>
      </c>
      <c r="D278" s="11" t="s">
        <v>87</v>
      </c>
      <c r="E278" s="11" t="s">
        <v>223</v>
      </c>
      <c r="F278" s="12">
        <v>586.14</v>
      </c>
      <c r="G278" s="13">
        <v>586.14</v>
      </c>
      <c r="H278" s="106" t="b">
        <v>1</v>
      </c>
      <c r="I278" s="15">
        <v>0</v>
      </c>
    </row>
    <row r="279" spans="1:9">
      <c r="A279" s="9">
        <v>46203</v>
      </c>
      <c r="B279" s="10">
        <v>45900</v>
      </c>
      <c r="C279" s="11" t="s">
        <v>224</v>
      </c>
      <c r="D279" s="11" t="s">
        <v>86</v>
      </c>
      <c r="E279" s="11" t="s">
        <v>225</v>
      </c>
      <c r="F279" s="12">
        <v>53306.44</v>
      </c>
      <c r="G279" s="13">
        <v>53306.44</v>
      </c>
      <c r="H279" s="106" t="b">
        <v>1</v>
      </c>
      <c r="I279" s="15">
        <v>0</v>
      </c>
    </row>
    <row r="280" spans="1:9">
      <c r="A280" s="9">
        <v>46203</v>
      </c>
      <c r="B280" s="10">
        <v>45900</v>
      </c>
      <c r="C280" s="11" t="s">
        <v>224</v>
      </c>
      <c r="D280" s="11" t="s">
        <v>86</v>
      </c>
      <c r="E280" s="11" t="s">
        <v>226</v>
      </c>
      <c r="F280" s="12">
        <v>286632.76</v>
      </c>
      <c r="G280" s="13">
        <v>286632.76</v>
      </c>
      <c r="H280" s="106" t="b">
        <v>1</v>
      </c>
      <c r="I280" s="15">
        <v>0</v>
      </c>
    </row>
    <row r="281" spans="1:9">
      <c r="A281" s="9">
        <v>46203</v>
      </c>
      <c r="B281" s="10">
        <v>45900</v>
      </c>
      <c r="C281" s="11" t="s">
        <v>224</v>
      </c>
      <c r="D281" s="11" t="s">
        <v>87</v>
      </c>
      <c r="E281" s="11" t="s">
        <v>227</v>
      </c>
      <c r="F281" s="12">
        <v>37300.15</v>
      </c>
      <c r="G281" s="13">
        <v>37300.15</v>
      </c>
      <c r="H281" s="106" t="b">
        <v>1</v>
      </c>
      <c r="I281" s="15">
        <v>0</v>
      </c>
    </row>
    <row r="282" spans="1:9">
      <c r="A282" s="9">
        <v>46203</v>
      </c>
      <c r="B282" s="10">
        <v>45900</v>
      </c>
      <c r="C282" s="11" t="s">
        <v>228</v>
      </c>
      <c r="D282" s="11" t="s">
        <v>86</v>
      </c>
      <c r="E282" s="11" t="s">
        <v>229</v>
      </c>
      <c r="F282" s="12">
        <v>2278790.13</v>
      </c>
      <c r="G282" s="13">
        <v>2278790.13</v>
      </c>
      <c r="H282" s="106" t="b">
        <v>1</v>
      </c>
      <c r="I282" s="15">
        <v>0</v>
      </c>
    </row>
    <row r="283" spans="1:9">
      <c r="A283" s="9">
        <v>46203</v>
      </c>
      <c r="B283" s="10">
        <v>45900</v>
      </c>
      <c r="C283" s="11" t="s">
        <v>228</v>
      </c>
      <c r="D283" s="11" t="s">
        <v>87</v>
      </c>
      <c r="E283" s="11" t="s">
        <v>88</v>
      </c>
      <c r="F283" s="12">
        <v>824.66</v>
      </c>
      <c r="G283" s="13">
        <v>824.66</v>
      </c>
      <c r="H283" s="106" t="b">
        <v>1</v>
      </c>
      <c r="I283" s="15">
        <v>0</v>
      </c>
    </row>
    <row r="284" spans="1:9">
      <c r="A284" s="9">
        <v>46203</v>
      </c>
      <c r="B284" s="10">
        <v>45900</v>
      </c>
      <c r="C284" s="11" t="s">
        <v>230</v>
      </c>
      <c r="D284" s="11" t="s">
        <v>94</v>
      </c>
      <c r="E284" s="11" t="s">
        <v>231</v>
      </c>
      <c r="F284" s="12">
        <v>10995.33</v>
      </c>
      <c r="G284" s="13">
        <v>10995.33</v>
      </c>
      <c r="H284" s="106" t="b">
        <v>1</v>
      </c>
      <c r="I284" s="15">
        <v>0</v>
      </c>
    </row>
    <row r="285" spans="1:9">
      <c r="A285" s="9">
        <v>46203</v>
      </c>
      <c r="B285" s="10">
        <v>45900</v>
      </c>
      <c r="C285" s="11" t="s">
        <v>230</v>
      </c>
      <c r="D285" s="11" t="s">
        <v>94</v>
      </c>
      <c r="E285" s="11" t="s">
        <v>232</v>
      </c>
      <c r="F285" s="12">
        <v>5324.45</v>
      </c>
      <c r="G285" s="13">
        <v>5324.45</v>
      </c>
      <c r="H285" s="106" t="b">
        <v>1</v>
      </c>
      <c r="I285" s="15">
        <v>0</v>
      </c>
    </row>
    <row r="286" spans="1:9">
      <c r="A286" s="9">
        <v>46203</v>
      </c>
      <c r="B286" s="10">
        <v>45900</v>
      </c>
      <c r="C286" s="11" t="s">
        <v>230</v>
      </c>
      <c r="D286" s="11" t="s">
        <v>86</v>
      </c>
      <c r="E286" s="11" t="s">
        <v>233</v>
      </c>
      <c r="F286" s="12">
        <v>10997642.609999999</v>
      </c>
      <c r="G286" s="13">
        <v>10997642.609999999</v>
      </c>
      <c r="H286" s="106" t="b">
        <v>1</v>
      </c>
      <c r="I286" s="15">
        <v>0</v>
      </c>
    </row>
    <row r="287" spans="1:9">
      <c r="A287" s="9">
        <v>46203</v>
      </c>
      <c r="B287" s="10">
        <v>45900</v>
      </c>
      <c r="C287" s="11" t="s">
        <v>230</v>
      </c>
      <c r="D287" s="11" t="s">
        <v>86</v>
      </c>
      <c r="E287" s="11" t="s">
        <v>234</v>
      </c>
      <c r="F287" s="12">
        <v>4417374.6500000004</v>
      </c>
      <c r="G287" s="13">
        <v>4417374.6500000004</v>
      </c>
      <c r="H287" s="106" t="b">
        <v>1</v>
      </c>
      <c r="I287" s="15">
        <v>0</v>
      </c>
    </row>
    <row r="288" spans="1:9">
      <c r="A288" s="9">
        <v>46203</v>
      </c>
      <c r="B288" s="10">
        <v>45900</v>
      </c>
      <c r="C288" s="11" t="s">
        <v>230</v>
      </c>
      <c r="D288" s="11" t="s">
        <v>86</v>
      </c>
      <c r="E288" s="11" t="s">
        <v>235</v>
      </c>
      <c r="F288" s="12">
        <v>18040998.52</v>
      </c>
      <c r="G288" s="13">
        <v>18040998.52</v>
      </c>
      <c r="H288" s="106" t="b">
        <v>1</v>
      </c>
      <c r="I288" s="15">
        <v>0</v>
      </c>
    </row>
    <row r="289" spans="1:9">
      <c r="A289" s="9">
        <v>46203</v>
      </c>
      <c r="B289" s="10">
        <v>45900</v>
      </c>
      <c r="C289" s="11" t="s">
        <v>230</v>
      </c>
      <c r="D289" s="11" t="s">
        <v>87</v>
      </c>
      <c r="E289" s="11" t="s">
        <v>88</v>
      </c>
      <c r="F289" s="12">
        <v>32258.65</v>
      </c>
      <c r="G289" s="13">
        <v>32258.65</v>
      </c>
      <c r="H289" s="106" t="b">
        <v>1</v>
      </c>
      <c r="I289" s="15">
        <v>0</v>
      </c>
    </row>
    <row r="290" spans="1:9">
      <c r="A290" s="9">
        <v>46203</v>
      </c>
      <c r="B290" s="10">
        <v>45900</v>
      </c>
      <c r="C290" s="11" t="s">
        <v>230</v>
      </c>
      <c r="D290" s="11" t="s">
        <v>87</v>
      </c>
      <c r="E290" s="11" t="s">
        <v>236</v>
      </c>
      <c r="F290" s="12">
        <v>195573.86</v>
      </c>
      <c r="G290" s="13">
        <v>195573.86</v>
      </c>
      <c r="H290" s="106" t="b">
        <v>1</v>
      </c>
      <c r="I290" s="15">
        <v>0</v>
      </c>
    </row>
    <row r="291" spans="1:9">
      <c r="A291" s="9">
        <v>46203</v>
      </c>
      <c r="B291" s="10">
        <v>45900</v>
      </c>
      <c r="C291" s="11" t="s">
        <v>230</v>
      </c>
      <c r="D291" s="11" t="s">
        <v>87</v>
      </c>
      <c r="E291" s="11" t="s">
        <v>237</v>
      </c>
      <c r="F291" s="12">
        <v>514951.15</v>
      </c>
      <c r="G291" s="13">
        <v>514951.15</v>
      </c>
      <c r="H291" s="106" t="b">
        <v>1</v>
      </c>
      <c r="I291" s="15">
        <v>0</v>
      </c>
    </row>
    <row r="292" spans="1:9">
      <c r="A292" s="9">
        <v>46203</v>
      </c>
      <c r="B292" s="10">
        <v>45900</v>
      </c>
      <c r="C292" s="11" t="s">
        <v>230</v>
      </c>
      <c r="D292" s="11" t="s">
        <v>87</v>
      </c>
      <c r="E292" s="11" t="s">
        <v>238</v>
      </c>
      <c r="F292" s="12">
        <v>54271</v>
      </c>
      <c r="G292" s="13">
        <v>62685.62</v>
      </c>
      <c r="H292" s="106" t="b">
        <v>0</v>
      </c>
      <c r="I292" s="15">
        <v>8414.6200000000026</v>
      </c>
    </row>
    <row r="293" spans="1:9">
      <c r="A293" s="9">
        <v>46203</v>
      </c>
      <c r="B293" s="10">
        <v>45900</v>
      </c>
      <c r="C293" s="11" t="s">
        <v>230</v>
      </c>
      <c r="D293" s="11" t="s">
        <v>87</v>
      </c>
      <c r="E293" s="11" t="s">
        <v>239</v>
      </c>
      <c r="F293" s="12">
        <v>1282288.6299999999</v>
      </c>
      <c r="G293" s="13">
        <v>1273874.01</v>
      </c>
      <c r="H293" s="106" t="b">
        <v>0</v>
      </c>
      <c r="I293" s="15">
        <v>-8414.6199999998789</v>
      </c>
    </row>
    <row r="294" spans="1:9">
      <c r="A294" s="9">
        <v>46203</v>
      </c>
      <c r="B294" s="10">
        <v>45900</v>
      </c>
      <c r="C294" s="11" t="s">
        <v>240</v>
      </c>
      <c r="D294" s="11" t="s">
        <v>86</v>
      </c>
      <c r="E294" s="11" t="s">
        <v>241</v>
      </c>
      <c r="F294" s="12">
        <v>292383.37</v>
      </c>
      <c r="G294" s="13">
        <v>292383.37</v>
      </c>
      <c r="H294" s="106" t="b">
        <v>1</v>
      </c>
      <c r="I294" s="15">
        <v>0</v>
      </c>
    </row>
    <row r="295" spans="1:9">
      <c r="A295" s="9">
        <v>46203</v>
      </c>
      <c r="B295" s="10">
        <v>45900</v>
      </c>
      <c r="C295" s="11" t="s">
        <v>240</v>
      </c>
      <c r="D295" s="11" t="s">
        <v>86</v>
      </c>
      <c r="E295" s="11" t="s">
        <v>242</v>
      </c>
      <c r="F295" s="12">
        <v>3936.81</v>
      </c>
      <c r="G295" s="13">
        <v>3936.81</v>
      </c>
      <c r="H295" s="106" t="b">
        <v>1</v>
      </c>
      <c r="I295" s="15">
        <v>0</v>
      </c>
    </row>
    <row r="296" spans="1:9">
      <c r="A296" s="9">
        <v>46203</v>
      </c>
      <c r="B296" s="10">
        <v>45900</v>
      </c>
      <c r="C296" s="11" t="s">
        <v>240</v>
      </c>
      <c r="D296" s="11" t="s">
        <v>86</v>
      </c>
      <c r="E296" s="11" t="s">
        <v>243</v>
      </c>
      <c r="F296" s="12">
        <v>21713.59</v>
      </c>
      <c r="G296" s="13">
        <v>21713.59</v>
      </c>
      <c r="H296" s="106" t="b">
        <v>1</v>
      </c>
      <c r="I296" s="15">
        <v>0</v>
      </c>
    </row>
    <row r="297" spans="1:9">
      <c r="A297" s="9">
        <v>46203</v>
      </c>
      <c r="B297" s="10">
        <v>45900</v>
      </c>
      <c r="C297" s="11" t="s">
        <v>240</v>
      </c>
      <c r="D297" s="11" t="s">
        <v>86</v>
      </c>
      <c r="E297" s="11" t="s">
        <v>244</v>
      </c>
      <c r="F297" s="12">
        <v>10716.19</v>
      </c>
      <c r="G297" s="13">
        <v>10716.19</v>
      </c>
      <c r="H297" s="106" t="b">
        <v>1</v>
      </c>
      <c r="I297" s="15">
        <v>0</v>
      </c>
    </row>
    <row r="298" spans="1:9">
      <c r="A298" s="9">
        <v>46203</v>
      </c>
      <c r="B298" s="10">
        <v>45900</v>
      </c>
      <c r="C298" s="11" t="s">
        <v>240</v>
      </c>
      <c r="D298" s="11" t="s">
        <v>86</v>
      </c>
      <c r="E298" s="11" t="s">
        <v>245</v>
      </c>
      <c r="F298" s="12">
        <v>696853.18</v>
      </c>
      <c r="G298" s="13">
        <v>696853.18</v>
      </c>
      <c r="H298" s="106" t="b">
        <v>1</v>
      </c>
      <c r="I298" s="15">
        <v>0</v>
      </c>
    </row>
    <row r="299" spans="1:9">
      <c r="A299" s="107">
        <v>46203</v>
      </c>
      <c r="B299" s="108">
        <v>45900</v>
      </c>
      <c r="C299" s="109" t="s">
        <v>240</v>
      </c>
      <c r="D299" s="109" t="s">
        <v>87</v>
      </c>
      <c r="E299" s="109" t="s">
        <v>246</v>
      </c>
      <c r="F299" s="110">
        <v>82393.7</v>
      </c>
      <c r="G299" s="111">
        <v>82393.7</v>
      </c>
      <c r="H299" s="112" t="b">
        <v>1</v>
      </c>
      <c r="I299" s="113">
        <v>0</v>
      </c>
    </row>
    <row r="300" spans="1:9">
      <c r="A300" s="9">
        <v>46203</v>
      </c>
      <c r="B300" s="10">
        <v>45930</v>
      </c>
      <c r="C300" s="11" t="s">
        <v>85</v>
      </c>
      <c r="D300" s="11" t="s">
        <v>87</v>
      </c>
      <c r="E300" s="11" t="s">
        <v>88</v>
      </c>
      <c r="F300" s="12">
        <v>4831.8</v>
      </c>
      <c r="G300" s="13">
        <v>4831.8</v>
      </c>
      <c r="H300" s="106" t="b">
        <v>1</v>
      </c>
      <c r="I300" s="15">
        <v>0</v>
      </c>
    </row>
    <row r="301" spans="1:9">
      <c r="A301" s="9">
        <v>46203</v>
      </c>
      <c r="B301" s="10">
        <v>45930</v>
      </c>
      <c r="C301" s="11" t="s">
        <v>85</v>
      </c>
      <c r="D301" s="11" t="s">
        <v>86</v>
      </c>
      <c r="E301" s="11" t="s">
        <v>85</v>
      </c>
      <c r="F301" s="12">
        <v>3770667.05</v>
      </c>
      <c r="G301" s="13">
        <v>3770667.05</v>
      </c>
      <c r="H301" s="106" t="b">
        <v>1</v>
      </c>
      <c r="I301" s="15">
        <v>0</v>
      </c>
    </row>
    <row r="302" spans="1:9">
      <c r="A302" s="9">
        <v>46203</v>
      </c>
      <c r="B302" s="10">
        <v>45930</v>
      </c>
      <c r="C302" s="11" t="s">
        <v>89</v>
      </c>
      <c r="D302" s="11" t="s">
        <v>87</v>
      </c>
      <c r="E302" s="11" t="s">
        <v>88</v>
      </c>
      <c r="F302" s="12">
        <v>1194.01</v>
      </c>
      <c r="G302" s="13">
        <v>1194.01</v>
      </c>
      <c r="H302" s="106" t="b">
        <v>1</v>
      </c>
      <c r="I302" s="15">
        <v>0</v>
      </c>
    </row>
    <row r="303" spans="1:9">
      <c r="A303" s="9">
        <v>46203</v>
      </c>
      <c r="B303" s="10">
        <v>45930</v>
      </c>
      <c r="C303" s="11" t="s">
        <v>89</v>
      </c>
      <c r="D303" s="11" t="s">
        <v>87</v>
      </c>
      <c r="E303" s="11" t="s">
        <v>92</v>
      </c>
      <c r="F303" s="12">
        <v>39709.82</v>
      </c>
      <c r="G303" s="13">
        <v>39709.82</v>
      </c>
      <c r="H303" s="106" t="b">
        <v>1</v>
      </c>
      <c r="I303" s="15">
        <v>0</v>
      </c>
    </row>
    <row r="304" spans="1:9">
      <c r="A304" s="9">
        <v>46203</v>
      </c>
      <c r="B304" s="10">
        <v>45930</v>
      </c>
      <c r="C304" s="11" t="s">
        <v>89</v>
      </c>
      <c r="D304" s="11" t="s">
        <v>86</v>
      </c>
      <c r="E304" s="11" t="s">
        <v>90</v>
      </c>
      <c r="F304" s="12">
        <v>794124.07</v>
      </c>
      <c r="G304" s="13">
        <v>794124.07</v>
      </c>
      <c r="H304" s="106" t="b">
        <v>1</v>
      </c>
      <c r="I304" s="15">
        <v>0</v>
      </c>
    </row>
    <row r="305" spans="1:9">
      <c r="A305" s="9">
        <v>46203</v>
      </c>
      <c r="B305" s="10">
        <v>45930</v>
      </c>
      <c r="C305" s="11" t="s">
        <v>89</v>
      </c>
      <c r="D305" s="11" t="s">
        <v>86</v>
      </c>
      <c r="E305" s="11" t="s">
        <v>91</v>
      </c>
      <c r="F305" s="12">
        <v>228315.28</v>
      </c>
      <c r="G305" s="13">
        <v>228315.28</v>
      </c>
      <c r="H305" s="106" t="b">
        <v>1</v>
      </c>
      <c r="I305" s="15">
        <v>0</v>
      </c>
    </row>
    <row r="306" spans="1:9">
      <c r="A306" s="9">
        <v>46203</v>
      </c>
      <c r="B306" s="10">
        <v>45930</v>
      </c>
      <c r="C306" s="11" t="s">
        <v>93</v>
      </c>
      <c r="D306" s="11" t="s">
        <v>87</v>
      </c>
      <c r="E306" s="11" t="s">
        <v>113</v>
      </c>
      <c r="F306" s="12">
        <v>78365.27</v>
      </c>
      <c r="G306" s="13">
        <v>78365.27</v>
      </c>
      <c r="H306" s="106" t="b">
        <v>1</v>
      </c>
      <c r="I306" s="15">
        <v>0</v>
      </c>
    </row>
    <row r="307" spans="1:9">
      <c r="A307" s="9">
        <v>46203</v>
      </c>
      <c r="B307" s="10">
        <v>45930</v>
      </c>
      <c r="C307" s="11" t="s">
        <v>93</v>
      </c>
      <c r="D307" s="11" t="s">
        <v>86</v>
      </c>
      <c r="E307" s="11" t="s">
        <v>96</v>
      </c>
      <c r="F307" s="12">
        <v>1294732.83</v>
      </c>
      <c r="G307" s="13">
        <v>1294732.83</v>
      </c>
      <c r="H307" s="106" t="b">
        <v>1</v>
      </c>
      <c r="I307" s="15">
        <v>0</v>
      </c>
    </row>
    <row r="308" spans="1:9">
      <c r="A308" s="9">
        <v>46203</v>
      </c>
      <c r="B308" s="10">
        <v>45930</v>
      </c>
      <c r="C308" s="11" t="s">
        <v>93</v>
      </c>
      <c r="D308" s="11" t="s">
        <v>94</v>
      </c>
      <c r="E308" s="11" t="s">
        <v>95</v>
      </c>
      <c r="F308" s="12">
        <v>862.17</v>
      </c>
      <c r="G308" s="13">
        <v>862.17</v>
      </c>
      <c r="H308" s="106" t="b">
        <v>1</v>
      </c>
      <c r="I308" s="15">
        <v>0</v>
      </c>
    </row>
    <row r="309" spans="1:9">
      <c r="A309" s="9">
        <v>46203</v>
      </c>
      <c r="B309" s="10">
        <v>45930</v>
      </c>
      <c r="C309" s="11" t="s">
        <v>93</v>
      </c>
      <c r="D309" s="11" t="s">
        <v>86</v>
      </c>
      <c r="E309" s="11" t="s">
        <v>97</v>
      </c>
      <c r="F309" s="12">
        <v>60540.57</v>
      </c>
      <c r="G309" s="13">
        <v>60540.57</v>
      </c>
      <c r="H309" s="106" t="b">
        <v>1</v>
      </c>
      <c r="I309" s="15">
        <v>0</v>
      </c>
    </row>
    <row r="310" spans="1:9">
      <c r="A310" s="9">
        <v>46203</v>
      </c>
      <c r="B310" s="10">
        <v>45930</v>
      </c>
      <c r="C310" s="11" t="s">
        <v>93</v>
      </c>
      <c r="D310" s="11" t="s">
        <v>86</v>
      </c>
      <c r="E310" s="11" t="s">
        <v>107</v>
      </c>
      <c r="F310" s="12">
        <v>44936.34</v>
      </c>
      <c r="G310" s="13">
        <v>44936.34</v>
      </c>
      <c r="H310" s="106" t="b">
        <v>1</v>
      </c>
      <c r="I310" s="15">
        <v>0</v>
      </c>
    </row>
    <row r="311" spans="1:9">
      <c r="A311" s="9">
        <v>46203</v>
      </c>
      <c r="B311" s="10">
        <v>45930</v>
      </c>
      <c r="C311" s="11" t="s">
        <v>93</v>
      </c>
      <c r="D311" s="11" t="s">
        <v>86</v>
      </c>
      <c r="E311" s="11" t="s">
        <v>98</v>
      </c>
      <c r="F311" s="12">
        <v>50460496.700000003</v>
      </c>
      <c r="G311" s="13">
        <v>50460496.700000003</v>
      </c>
      <c r="H311" s="106" t="b">
        <v>1</v>
      </c>
      <c r="I311" s="15">
        <v>0</v>
      </c>
    </row>
    <row r="312" spans="1:9">
      <c r="A312" s="9">
        <v>46203</v>
      </c>
      <c r="B312" s="10">
        <v>45930</v>
      </c>
      <c r="C312" s="11" t="s">
        <v>93</v>
      </c>
      <c r="D312" s="11" t="s">
        <v>86</v>
      </c>
      <c r="E312" s="11" t="s">
        <v>106</v>
      </c>
      <c r="F312" s="12">
        <v>8802695.5199999996</v>
      </c>
      <c r="G312" s="13">
        <v>8802695.5199999996</v>
      </c>
      <c r="H312" s="106" t="b">
        <v>1</v>
      </c>
      <c r="I312" s="15">
        <v>0</v>
      </c>
    </row>
    <row r="313" spans="1:9">
      <c r="A313" s="9">
        <v>46203</v>
      </c>
      <c r="B313" s="10">
        <v>45930</v>
      </c>
      <c r="C313" s="11" t="s">
        <v>93</v>
      </c>
      <c r="D313" s="11" t="s">
        <v>87</v>
      </c>
      <c r="E313" s="11" t="s">
        <v>118</v>
      </c>
      <c r="F313" s="12">
        <v>19116.71</v>
      </c>
      <c r="G313" s="13">
        <v>19116.71</v>
      </c>
      <c r="H313" s="106" t="b">
        <v>1</v>
      </c>
      <c r="I313" s="15">
        <v>0</v>
      </c>
    </row>
    <row r="314" spans="1:9">
      <c r="A314" s="9">
        <v>46203</v>
      </c>
      <c r="B314" s="10">
        <v>45930</v>
      </c>
      <c r="C314" s="11" t="s">
        <v>93</v>
      </c>
      <c r="D314" s="11" t="s">
        <v>86</v>
      </c>
      <c r="E314" s="11" t="s">
        <v>105</v>
      </c>
      <c r="F314" s="12">
        <v>7957642.6200000001</v>
      </c>
      <c r="G314" s="13">
        <v>7707642.6200000001</v>
      </c>
      <c r="H314" s="106" t="b">
        <v>0</v>
      </c>
      <c r="I314" s="15">
        <v>-250000</v>
      </c>
    </row>
    <row r="315" spans="1:9">
      <c r="A315" s="9">
        <v>46203</v>
      </c>
      <c r="B315" s="10">
        <v>45930</v>
      </c>
      <c r="C315" s="11" t="s">
        <v>93</v>
      </c>
      <c r="D315" s="11" t="s">
        <v>86</v>
      </c>
      <c r="E315" s="11" t="s">
        <v>109</v>
      </c>
      <c r="F315" s="12">
        <v>25970.7</v>
      </c>
      <c r="G315" s="13">
        <v>25970.7</v>
      </c>
      <c r="H315" s="106" t="b">
        <v>1</v>
      </c>
      <c r="I315" s="15">
        <v>0</v>
      </c>
    </row>
    <row r="316" spans="1:9">
      <c r="A316" s="9">
        <v>46203</v>
      </c>
      <c r="B316" s="10">
        <v>45930</v>
      </c>
      <c r="C316" s="11" t="s">
        <v>93</v>
      </c>
      <c r="D316" s="11" t="s">
        <v>86</v>
      </c>
      <c r="E316" s="11" t="s">
        <v>108</v>
      </c>
      <c r="F316" s="12">
        <v>3381194.36</v>
      </c>
      <c r="G316" s="13">
        <v>3381194.36</v>
      </c>
      <c r="H316" s="106" t="b">
        <v>1</v>
      </c>
      <c r="I316" s="15">
        <v>0</v>
      </c>
    </row>
    <row r="317" spans="1:9">
      <c r="A317" s="9">
        <v>46203</v>
      </c>
      <c r="B317" s="10">
        <v>45930</v>
      </c>
      <c r="C317" s="11" t="s">
        <v>93</v>
      </c>
      <c r="D317" s="11" t="s">
        <v>86</v>
      </c>
      <c r="E317" s="11" t="s">
        <v>110</v>
      </c>
      <c r="F317" s="12">
        <v>1524359.49</v>
      </c>
      <c r="G317" s="13">
        <v>1524359.49</v>
      </c>
      <c r="H317" s="106" t="b">
        <v>1</v>
      </c>
      <c r="I317" s="15">
        <v>0</v>
      </c>
    </row>
    <row r="318" spans="1:9">
      <c r="A318" s="9">
        <v>46203</v>
      </c>
      <c r="B318" s="10">
        <v>45930</v>
      </c>
      <c r="C318" s="11" t="s">
        <v>93</v>
      </c>
      <c r="D318" s="11" t="s">
        <v>86</v>
      </c>
      <c r="E318" s="11" t="s">
        <v>112</v>
      </c>
      <c r="F318" s="12">
        <v>1973122.32</v>
      </c>
      <c r="G318" s="13">
        <v>1973122.32</v>
      </c>
      <c r="H318" s="106" t="b">
        <v>1</v>
      </c>
      <c r="I318" s="15">
        <v>0</v>
      </c>
    </row>
    <row r="319" spans="1:9">
      <c r="A319" s="9">
        <v>46203</v>
      </c>
      <c r="B319" s="10">
        <v>45930</v>
      </c>
      <c r="C319" s="11" t="s">
        <v>93</v>
      </c>
      <c r="D319" s="11" t="s">
        <v>86</v>
      </c>
      <c r="E319" s="11" t="s">
        <v>111</v>
      </c>
      <c r="F319" s="12">
        <v>135567.57999999999</v>
      </c>
      <c r="G319" s="13">
        <v>135567.57999999999</v>
      </c>
      <c r="H319" s="106" t="b">
        <v>1</v>
      </c>
      <c r="I319" s="15">
        <v>0</v>
      </c>
    </row>
    <row r="320" spans="1:9">
      <c r="A320" s="9">
        <v>46203</v>
      </c>
      <c r="B320" s="10">
        <v>45930</v>
      </c>
      <c r="C320" s="11" t="s">
        <v>93</v>
      </c>
      <c r="D320" s="11" t="s">
        <v>87</v>
      </c>
      <c r="E320" s="11" t="s">
        <v>115</v>
      </c>
      <c r="F320" s="12">
        <v>303301.59999999998</v>
      </c>
      <c r="G320" s="13">
        <v>303301.59999999998</v>
      </c>
      <c r="H320" s="106" t="b">
        <v>1</v>
      </c>
      <c r="I320" s="15">
        <v>0</v>
      </c>
    </row>
    <row r="321" spans="1:9">
      <c r="A321" s="9">
        <v>46203</v>
      </c>
      <c r="B321" s="10">
        <v>45930</v>
      </c>
      <c r="C321" s="11" t="s">
        <v>93</v>
      </c>
      <c r="D321" s="11" t="s">
        <v>86</v>
      </c>
      <c r="E321" s="11" t="s">
        <v>101</v>
      </c>
      <c r="F321" s="12">
        <v>38061753.549999997</v>
      </c>
      <c r="G321" s="13">
        <v>38061753.549999997</v>
      </c>
      <c r="H321" s="106" t="b">
        <v>1</v>
      </c>
      <c r="I321" s="15">
        <v>0</v>
      </c>
    </row>
    <row r="322" spans="1:9">
      <c r="A322" s="9">
        <v>46203</v>
      </c>
      <c r="B322" s="10">
        <v>45930</v>
      </c>
      <c r="C322" s="11" t="s">
        <v>93</v>
      </c>
      <c r="D322" s="11" t="s">
        <v>86</v>
      </c>
      <c r="E322" s="11" t="s">
        <v>100</v>
      </c>
      <c r="F322" s="12">
        <v>14791242.189999999</v>
      </c>
      <c r="G322" s="13">
        <v>14791242.189999999</v>
      </c>
      <c r="H322" s="106" t="b">
        <v>1</v>
      </c>
      <c r="I322" s="15">
        <v>0</v>
      </c>
    </row>
    <row r="323" spans="1:9">
      <c r="A323" s="9">
        <v>46203</v>
      </c>
      <c r="B323" s="10">
        <v>45930</v>
      </c>
      <c r="C323" s="11" t="s">
        <v>93</v>
      </c>
      <c r="D323" s="11" t="s">
        <v>87</v>
      </c>
      <c r="E323" s="11" t="s">
        <v>114</v>
      </c>
      <c r="F323" s="12">
        <v>6518203.9500000002</v>
      </c>
      <c r="G323" s="13">
        <v>6518203.9500000002</v>
      </c>
      <c r="H323" s="106" t="b">
        <v>1</v>
      </c>
      <c r="I323" s="15">
        <v>0</v>
      </c>
    </row>
    <row r="324" spans="1:9">
      <c r="A324" s="9">
        <v>46203</v>
      </c>
      <c r="B324" s="10">
        <v>45930</v>
      </c>
      <c r="C324" s="11" t="s">
        <v>93</v>
      </c>
      <c r="D324" s="11" t="s">
        <v>86</v>
      </c>
      <c r="E324" s="11" t="s">
        <v>99</v>
      </c>
      <c r="F324" s="12">
        <v>800237.29</v>
      </c>
      <c r="G324" s="13">
        <v>800237.29</v>
      </c>
      <c r="H324" s="106" t="b">
        <v>1</v>
      </c>
      <c r="I324" s="15">
        <v>0</v>
      </c>
    </row>
    <row r="325" spans="1:9">
      <c r="A325" s="9">
        <v>46203</v>
      </c>
      <c r="B325" s="10">
        <v>45930</v>
      </c>
      <c r="C325" s="11" t="s">
        <v>93</v>
      </c>
      <c r="D325" s="11" t="s">
        <v>87</v>
      </c>
      <c r="E325" s="11" t="s">
        <v>117</v>
      </c>
      <c r="F325" s="12">
        <v>98746.65</v>
      </c>
      <c r="G325" s="13">
        <v>98746.65</v>
      </c>
      <c r="H325" s="106" t="b">
        <v>1</v>
      </c>
      <c r="I325" s="15">
        <v>0</v>
      </c>
    </row>
    <row r="326" spans="1:9">
      <c r="A326" s="9">
        <v>46203</v>
      </c>
      <c r="B326" s="10">
        <v>45930</v>
      </c>
      <c r="C326" s="11" t="s">
        <v>93</v>
      </c>
      <c r="D326" s="11" t="s">
        <v>86</v>
      </c>
      <c r="E326" s="11" t="s">
        <v>104</v>
      </c>
      <c r="F326" s="12">
        <v>94028.42</v>
      </c>
      <c r="G326" s="13">
        <v>94028.42</v>
      </c>
      <c r="H326" s="106" t="b">
        <v>1</v>
      </c>
      <c r="I326" s="15">
        <v>0</v>
      </c>
    </row>
    <row r="327" spans="1:9">
      <c r="A327" s="9">
        <v>46203</v>
      </c>
      <c r="B327" s="10">
        <v>45930</v>
      </c>
      <c r="C327" s="11" t="s">
        <v>93</v>
      </c>
      <c r="D327" s="11" t="s">
        <v>86</v>
      </c>
      <c r="E327" s="11" t="s">
        <v>103</v>
      </c>
      <c r="F327" s="12">
        <v>1254076.33</v>
      </c>
      <c r="G327" s="13">
        <v>1254076.33</v>
      </c>
      <c r="H327" s="106" t="b">
        <v>1</v>
      </c>
      <c r="I327" s="15">
        <v>0</v>
      </c>
    </row>
    <row r="328" spans="1:9">
      <c r="A328" s="9">
        <v>46203</v>
      </c>
      <c r="B328" s="10">
        <v>45930</v>
      </c>
      <c r="C328" s="11" t="s">
        <v>93</v>
      </c>
      <c r="D328" s="11" t="s">
        <v>87</v>
      </c>
      <c r="E328" s="11" t="s">
        <v>116</v>
      </c>
      <c r="F328" s="12">
        <v>2680649.69</v>
      </c>
      <c r="G328" s="13">
        <v>2680649.69</v>
      </c>
      <c r="H328" s="106" t="b">
        <v>1</v>
      </c>
      <c r="I328" s="15">
        <v>0</v>
      </c>
    </row>
    <row r="329" spans="1:9">
      <c r="A329" s="9">
        <v>46203</v>
      </c>
      <c r="B329" s="10">
        <v>45930</v>
      </c>
      <c r="C329" s="11" t="s">
        <v>93</v>
      </c>
      <c r="D329" s="11" t="s">
        <v>86</v>
      </c>
      <c r="E329" s="11" t="s">
        <v>102</v>
      </c>
      <c r="F329" s="12">
        <v>994670.04</v>
      </c>
      <c r="G329" s="13">
        <v>994670.04</v>
      </c>
      <c r="H329" s="106" t="b">
        <v>1</v>
      </c>
      <c r="I329" s="15">
        <v>0</v>
      </c>
    </row>
    <row r="330" spans="1:9">
      <c r="A330" s="9">
        <v>46203</v>
      </c>
      <c r="B330" s="10">
        <v>45930</v>
      </c>
      <c r="C330" s="11" t="s">
        <v>119</v>
      </c>
      <c r="D330" s="11" t="s">
        <v>94</v>
      </c>
      <c r="E330" s="11" t="s">
        <v>123</v>
      </c>
      <c r="F330" s="12">
        <v>36472.53</v>
      </c>
      <c r="G330" s="13">
        <v>36472.53</v>
      </c>
      <c r="H330" s="106" t="b">
        <v>1</v>
      </c>
      <c r="I330" s="15">
        <v>0</v>
      </c>
    </row>
    <row r="331" spans="1:9">
      <c r="A331" s="9">
        <v>46203</v>
      </c>
      <c r="B331" s="10">
        <v>45930</v>
      </c>
      <c r="C331" s="11" t="s">
        <v>119</v>
      </c>
      <c r="D331" s="11" t="s">
        <v>94</v>
      </c>
      <c r="E331" s="11" t="s">
        <v>122</v>
      </c>
      <c r="F331" s="12">
        <v>11221.62</v>
      </c>
      <c r="G331" s="13">
        <v>11221.62</v>
      </c>
      <c r="H331" s="106" t="b">
        <v>1</v>
      </c>
      <c r="I331" s="15">
        <v>0</v>
      </c>
    </row>
    <row r="332" spans="1:9">
      <c r="A332" s="9">
        <v>46203</v>
      </c>
      <c r="B332" s="10">
        <v>45930</v>
      </c>
      <c r="C332" s="11" t="s">
        <v>119</v>
      </c>
      <c r="D332" s="11" t="s">
        <v>94</v>
      </c>
      <c r="E332" s="11" t="s">
        <v>121</v>
      </c>
      <c r="F332" s="12">
        <v>609.25</v>
      </c>
      <c r="G332" s="13">
        <v>609.25</v>
      </c>
      <c r="H332" s="106" t="b">
        <v>1</v>
      </c>
      <c r="I332" s="15">
        <v>0</v>
      </c>
    </row>
    <row r="333" spans="1:9">
      <c r="A333" s="9">
        <v>46203</v>
      </c>
      <c r="B333" s="10">
        <v>45930</v>
      </c>
      <c r="C333" s="11" t="s">
        <v>119</v>
      </c>
      <c r="D333" s="11" t="s">
        <v>87</v>
      </c>
      <c r="E333" s="11" t="s">
        <v>129</v>
      </c>
      <c r="F333" s="12">
        <v>20354.12</v>
      </c>
      <c r="G333" s="13">
        <v>20354.12</v>
      </c>
      <c r="H333" s="106" t="b">
        <v>1</v>
      </c>
      <c r="I333" s="15">
        <v>0</v>
      </c>
    </row>
    <row r="334" spans="1:9">
      <c r="A334" s="9">
        <v>46203</v>
      </c>
      <c r="B334" s="10">
        <v>45930</v>
      </c>
      <c r="C334" s="11" t="s">
        <v>119</v>
      </c>
      <c r="D334" s="11" t="s">
        <v>87</v>
      </c>
      <c r="E334" s="11" t="s">
        <v>128</v>
      </c>
      <c r="F334" s="12">
        <v>2757.61</v>
      </c>
      <c r="G334" s="13">
        <v>2757.61</v>
      </c>
      <c r="H334" s="106" t="b">
        <v>1</v>
      </c>
      <c r="I334" s="15">
        <v>0</v>
      </c>
    </row>
    <row r="335" spans="1:9">
      <c r="A335" s="9">
        <v>46203</v>
      </c>
      <c r="B335" s="10">
        <v>45930</v>
      </c>
      <c r="C335" s="11" t="s">
        <v>119</v>
      </c>
      <c r="D335" s="11" t="s">
        <v>87</v>
      </c>
      <c r="E335" s="11" t="s">
        <v>88</v>
      </c>
      <c r="F335" s="12">
        <v>3685.84</v>
      </c>
      <c r="G335" s="13">
        <v>3685.84</v>
      </c>
      <c r="H335" s="106" t="b">
        <v>1</v>
      </c>
      <c r="I335" s="15">
        <v>0</v>
      </c>
    </row>
    <row r="336" spans="1:9">
      <c r="A336" s="9">
        <v>46203</v>
      </c>
      <c r="B336" s="10">
        <v>45930</v>
      </c>
      <c r="C336" s="11" t="s">
        <v>119</v>
      </c>
      <c r="D336" s="11" t="s">
        <v>94</v>
      </c>
      <c r="E336" s="11" t="s">
        <v>120</v>
      </c>
      <c r="F336" s="12">
        <v>11498.7</v>
      </c>
      <c r="G336" s="13">
        <v>11498.7</v>
      </c>
      <c r="H336" s="106" t="b">
        <v>1</v>
      </c>
      <c r="I336" s="15">
        <v>0</v>
      </c>
    </row>
    <row r="337" spans="1:9">
      <c r="A337" s="9">
        <v>46203</v>
      </c>
      <c r="B337" s="10">
        <v>45930</v>
      </c>
      <c r="C337" s="11" t="s">
        <v>119</v>
      </c>
      <c r="D337" s="11" t="s">
        <v>87</v>
      </c>
      <c r="E337" s="11" t="s">
        <v>142</v>
      </c>
      <c r="F337" s="12">
        <v>4323.57</v>
      </c>
      <c r="G337" s="13">
        <v>4323.57</v>
      </c>
      <c r="H337" s="106" t="b">
        <v>1</v>
      </c>
      <c r="I337" s="15">
        <v>0</v>
      </c>
    </row>
    <row r="338" spans="1:9">
      <c r="A338" s="9">
        <v>46203</v>
      </c>
      <c r="B338" s="10">
        <v>45930</v>
      </c>
      <c r="C338" s="11" t="s">
        <v>119</v>
      </c>
      <c r="D338" s="11" t="s">
        <v>87</v>
      </c>
      <c r="E338" s="11" t="s">
        <v>141</v>
      </c>
      <c r="F338" s="12">
        <v>10100.469999999999</v>
      </c>
      <c r="G338" s="13">
        <v>10100.469999999999</v>
      </c>
      <c r="H338" s="106" t="b">
        <v>1</v>
      </c>
      <c r="I338" s="15">
        <v>0</v>
      </c>
    </row>
    <row r="339" spans="1:9">
      <c r="A339" s="9">
        <v>46203</v>
      </c>
      <c r="B339" s="10">
        <v>45930</v>
      </c>
      <c r="C339" s="11" t="s">
        <v>119</v>
      </c>
      <c r="D339" s="11" t="s">
        <v>87</v>
      </c>
      <c r="E339" s="11" t="s">
        <v>140</v>
      </c>
      <c r="F339" s="12">
        <v>625184.32999999996</v>
      </c>
      <c r="G339" s="13">
        <v>625184.32999999996</v>
      </c>
      <c r="H339" s="106" t="b">
        <v>1</v>
      </c>
      <c r="I339" s="15">
        <v>0</v>
      </c>
    </row>
    <row r="340" spans="1:9">
      <c r="A340" s="9">
        <v>46203</v>
      </c>
      <c r="B340" s="10">
        <v>45930</v>
      </c>
      <c r="C340" s="11" t="s">
        <v>119</v>
      </c>
      <c r="D340" s="11" t="s">
        <v>86</v>
      </c>
      <c r="E340" s="11" t="s">
        <v>124</v>
      </c>
      <c r="F340" s="12">
        <v>1697998.95</v>
      </c>
      <c r="G340" s="13">
        <v>1697998.95</v>
      </c>
      <c r="H340" s="106" t="b">
        <v>1</v>
      </c>
      <c r="I340" s="15">
        <v>0</v>
      </c>
    </row>
    <row r="341" spans="1:9">
      <c r="A341" s="9">
        <v>46203</v>
      </c>
      <c r="B341" s="10">
        <v>45930</v>
      </c>
      <c r="C341" s="11" t="s">
        <v>119</v>
      </c>
      <c r="D341" s="11" t="s">
        <v>87</v>
      </c>
      <c r="E341" s="11" t="s">
        <v>144</v>
      </c>
      <c r="F341" s="12">
        <v>490.26</v>
      </c>
      <c r="G341" s="13">
        <v>490.26</v>
      </c>
      <c r="H341" s="106" t="b">
        <v>1</v>
      </c>
      <c r="I341" s="15">
        <v>0</v>
      </c>
    </row>
    <row r="342" spans="1:9">
      <c r="A342" s="9">
        <v>46203</v>
      </c>
      <c r="B342" s="10">
        <v>45930</v>
      </c>
      <c r="C342" s="11" t="s">
        <v>119</v>
      </c>
      <c r="D342" s="11" t="s">
        <v>87</v>
      </c>
      <c r="E342" s="11" t="s">
        <v>143</v>
      </c>
      <c r="F342" s="12">
        <v>13387.57</v>
      </c>
      <c r="G342" s="13">
        <v>13387.57</v>
      </c>
      <c r="H342" s="106" t="b">
        <v>1</v>
      </c>
      <c r="I342" s="15">
        <v>0</v>
      </c>
    </row>
    <row r="343" spans="1:9">
      <c r="A343" s="9">
        <v>46203</v>
      </c>
      <c r="B343" s="10">
        <v>45930</v>
      </c>
      <c r="C343" s="11" t="s">
        <v>119</v>
      </c>
      <c r="D343" s="11" t="s">
        <v>87</v>
      </c>
      <c r="E343" s="11" t="s">
        <v>139</v>
      </c>
      <c r="F343" s="12">
        <v>11500.82</v>
      </c>
      <c r="G343" s="13">
        <v>11500.82</v>
      </c>
      <c r="H343" s="106" t="b">
        <v>1</v>
      </c>
      <c r="I343" s="15">
        <v>0</v>
      </c>
    </row>
    <row r="344" spans="1:9">
      <c r="A344" s="9">
        <v>46203</v>
      </c>
      <c r="B344" s="10">
        <v>45930</v>
      </c>
      <c r="C344" s="11" t="s">
        <v>119</v>
      </c>
      <c r="D344" s="11" t="s">
        <v>87</v>
      </c>
      <c r="E344" s="11" t="s">
        <v>136</v>
      </c>
      <c r="F344" s="12">
        <v>8137.48</v>
      </c>
      <c r="G344" s="13">
        <v>8137.48</v>
      </c>
      <c r="H344" s="106" t="b">
        <v>1</v>
      </c>
      <c r="I344" s="15">
        <v>0</v>
      </c>
    </row>
    <row r="345" spans="1:9">
      <c r="A345" s="9">
        <v>46203</v>
      </c>
      <c r="B345" s="10">
        <v>45930</v>
      </c>
      <c r="C345" s="11" t="s">
        <v>119</v>
      </c>
      <c r="D345" s="11" t="s">
        <v>87</v>
      </c>
      <c r="E345" s="11" t="s">
        <v>135</v>
      </c>
      <c r="F345" s="12">
        <v>1118.58</v>
      </c>
      <c r="G345" s="13">
        <v>1118.58</v>
      </c>
      <c r="H345" s="106" t="b">
        <v>1</v>
      </c>
      <c r="I345" s="15">
        <v>0</v>
      </c>
    </row>
    <row r="346" spans="1:9">
      <c r="A346" s="9">
        <v>46203</v>
      </c>
      <c r="B346" s="10">
        <v>45930</v>
      </c>
      <c r="C346" s="11" t="s">
        <v>119</v>
      </c>
      <c r="D346" s="11" t="s">
        <v>86</v>
      </c>
      <c r="E346" s="11" t="s">
        <v>127</v>
      </c>
      <c r="F346" s="12">
        <v>54370</v>
      </c>
      <c r="G346" s="13">
        <v>54370</v>
      </c>
      <c r="H346" s="106" t="b">
        <v>1</v>
      </c>
      <c r="I346" s="15">
        <v>0</v>
      </c>
    </row>
    <row r="347" spans="1:9">
      <c r="A347" s="9">
        <v>46203</v>
      </c>
      <c r="B347" s="10">
        <v>45930</v>
      </c>
      <c r="C347" s="11" t="s">
        <v>119</v>
      </c>
      <c r="D347" s="11" t="s">
        <v>87</v>
      </c>
      <c r="E347" s="11" t="s">
        <v>137</v>
      </c>
      <c r="F347" s="12">
        <v>3286.42</v>
      </c>
      <c r="G347" s="13">
        <v>3286.42</v>
      </c>
      <c r="H347" s="106" t="b">
        <v>1</v>
      </c>
      <c r="I347" s="15">
        <v>0</v>
      </c>
    </row>
    <row r="348" spans="1:9">
      <c r="A348" s="9">
        <v>46203</v>
      </c>
      <c r="B348" s="10">
        <v>45930</v>
      </c>
      <c r="C348" s="11" t="s">
        <v>119</v>
      </c>
      <c r="D348" s="11" t="s">
        <v>87</v>
      </c>
      <c r="E348" s="11" t="s">
        <v>138</v>
      </c>
      <c r="F348" s="12">
        <v>59801.3</v>
      </c>
      <c r="G348" s="13">
        <v>59801.3</v>
      </c>
      <c r="H348" s="106" t="b">
        <v>1</v>
      </c>
      <c r="I348" s="15">
        <v>0</v>
      </c>
    </row>
    <row r="349" spans="1:9">
      <c r="A349" s="9">
        <v>46203</v>
      </c>
      <c r="B349" s="10">
        <v>45930</v>
      </c>
      <c r="C349" s="11" t="s">
        <v>119</v>
      </c>
      <c r="D349" s="11" t="s">
        <v>87</v>
      </c>
      <c r="E349" s="11" t="s">
        <v>134</v>
      </c>
      <c r="F349" s="12">
        <v>2617.35</v>
      </c>
      <c r="G349" s="13">
        <v>2617.35</v>
      </c>
      <c r="H349" s="106" t="b">
        <v>1</v>
      </c>
      <c r="I349" s="15">
        <v>0</v>
      </c>
    </row>
    <row r="350" spans="1:9">
      <c r="A350" s="9">
        <v>46203</v>
      </c>
      <c r="B350" s="10">
        <v>45930</v>
      </c>
      <c r="C350" s="11" t="s">
        <v>119</v>
      </c>
      <c r="D350" s="11" t="s">
        <v>87</v>
      </c>
      <c r="E350" s="11" t="s">
        <v>131</v>
      </c>
      <c r="F350" s="12">
        <v>118602.84</v>
      </c>
      <c r="G350" s="13">
        <v>118602.84</v>
      </c>
      <c r="H350" s="106" t="b">
        <v>1</v>
      </c>
      <c r="I350" s="15">
        <v>0</v>
      </c>
    </row>
    <row r="351" spans="1:9">
      <c r="A351" s="9">
        <v>46203</v>
      </c>
      <c r="B351" s="10">
        <v>45930</v>
      </c>
      <c r="C351" s="11" t="s">
        <v>119</v>
      </c>
      <c r="D351" s="11" t="s">
        <v>86</v>
      </c>
      <c r="E351" s="11" t="s">
        <v>125</v>
      </c>
      <c r="F351" s="12">
        <v>40563.360000000001</v>
      </c>
      <c r="G351" s="13">
        <v>40563.360000000001</v>
      </c>
      <c r="H351" s="106" t="b">
        <v>1</v>
      </c>
      <c r="I351" s="15">
        <v>0</v>
      </c>
    </row>
    <row r="352" spans="1:9">
      <c r="A352" s="9">
        <v>46203</v>
      </c>
      <c r="B352" s="10">
        <v>45930</v>
      </c>
      <c r="C352" s="11" t="s">
        <v>119</v>
      </c>
      <c r="D352" s="11" t="s">
        <v>87</v>
      </c>
      <c r="E352" s="11" t="s">
        <v>130</v>
      </c>
      <c r="F352" s="12">
        <v>257865.65</v>
      </c>
      <c r="G352" s="13">
        <v>257865.65</v>
      </c>
      <c r="H352" s="106" t="b">
        <v>1</v>
      </c>
      <c r="I352" s="15">
        <v>0</v>
      </c>
    </row>
    <row r="353" spans="1:9">
      <c r="A353" s="9">
        <v>46203</v>
      </c>
      <c r="B353" s="10">
        <v>45930</v>
      </c>
      <c r="C353" s="11" t="s">
        <v>119</v>
      </c>
      <c r="D353" s="11" t="s">
        <v>87</v>
      </c>
      <c r="E353" s="11" t="s">
        <v>133</v>
      </c>
      <c r="F353" s="12">
        <v>81060.41</v>
      </c>
      <c r="G353" s="13">
        <v>81060.41</v>
      </c>
      <c r="H353" s="106" t="b">
        <v>1</v>
      </c>
      <c r="I353" s="15">
        <v>0</v>
      </c>
    </row>
    <row r="354" spans="1:9">
      <c r="A354" s="9">
        <v>46203</v>
      </c>
      <c r="B354" s="10">
        <v>45930</v>
      </c>
      <c r="C354" s="11" t="s">
        <v>119</v>
      </c>
      <c r="D354" s="11" t="s">
        <v>87</v>
      </c>
      <c r="E354" s="11" t="s">
        <v>132</v>
      </c>
      <c r="F354" s="12">
        <v>40647</v>
      </c>
      <c r="G354" s="13">
        <v>40647</v>
      </c>
      <c r="H354" s="106" t="b">
        <v>1</v>
      </c>
      <c r="I354" s="15">
        <v>0</v>
      </c>
    </row>
    <row r="355" spans="1:9">
      <c r="A355" s="9">
        <v>46203</v>
      </c>
      <c r="B355" s="10">
        <v>45930</v>
      </c>
      <c r="C355" s="11" t="s">
        <v>119</v>
      </c>
      <c r="D355" s="11" t="s">
        <v>86</v>
      </c>
      <c r="E355" s="11" t="s">
        <v>126</v>
      </c>
      <c r="F355" s="12">
        <v>1665.73</v>
      </c>
      <c r="G355" s="13">
        <v>1665.73</v>
      </c>
      <c r="H355" s="106" t="b">
        <v>1</v>
      </c>
      <c r="I355" s="15">
        <v>0</v>
      </c>
    </row>
    <row r="356" spans="1:9">
      <c r="A356" s="9">
        <v>46203</v>
      </c>
      <c r="B356" s="10">
        <v>45930</v>
      </c>
      <c r="C356" s="11" t="s">
        <v>145</v>
      </c>
      <c r="D356" s="11" t="s">
        <v>94</v>
      </c>
      <c r="E356" s="11" t="s">
        <v>146</v>
      </c>
      <c r="F356" s="12">
        <v>32616.36</v>
      </c>
      <c r="G356" s="13">
        <v>32616.36</v>
      </c>
      <c r="H356" s="106" t="b">
        <v>1</v>
      </c>
      <c r="I356" s="15">
        <v>0</v>
      </c>
    </row>
    <row r="357" spans="1:9">
      <c r="A357" s="9">
        <v>46203</v>
      </c>
      <c r="B357" s="10">
        <v>45930</v>
      </c>
      <c r="C357" s="11" t="s">
        <v>145</v>
      </c>
      <c r="D357" s="11" t="s">
        <v>94</v>
      </c>
      <c r="E357" s="11" t="s">
        <v>147</v>
      </c>
      <c r="F357" s="12">
        <v>13620.96</v>
      </c>
      <c r="G357" s="13">
        <v>13620.96</v>
      </c>
      <c r="H357" s="106" t="b">
        <v>1</v>
      </c>
      <c r="I357" s="15">
        <v>0</v>
      </c>
    </row>
    <row r="358" spans="1:9">
      <c r="A358" s="9">
        <v>46203</v>
      </c>
      <c r="B358" s="10">
        <v>45930</v>
      </c>
      <c r="C358" s="11" t="s">
        <v>145</v>
      </c>
      <c r="D358" s="11" t="s">
        <v>86</v>
      </c>
      <c r="E358" s="11" t="s">
        <v>151</v>
      </c>
      <c r="F358" s="12">
        <v>163623.51999999999</v>
      </c>
      <c r="G358" s="13">
        <v>163623.51999999999</v>
      </c>
      <c r="H358" s="106" t="b">
        <v>1</v>
      </c>
      <c r="I358" s="15">
        <v>0</v>
      </c>
    </row>
    <row r="359" spans="1:9">
      <c r="A359" s="9">
        <v>46203</v>
      </c>
      <c r="B359" s="10">
        <v>45930</v>
      </c>
      <c r="C359" s="11" t="s">
        <v>145</v>
      </c>
      <c r="D359" s="11" t="s">
        <v>86</v>
      </c>
      <c r="E359" s="11" t="s">
        <v>148</v>
      </c>
      <c r="F359" s="12">
        <v>218010.08</v>
      </c>
      <c r="G359" s="13">
        <v>218010.08</v>
      </c>
      <c r="H359" s="106" t="b">
        <v>1</v>
      </c>
      <c r="I359" s="15">
        <v>0</v>
      </c>
    </row>
    <row r="360" spans="1:9">
      <c r="A360" s="9">
        <v>46203</v>
      </c>
      <c r="B360" s="10">
        <v>45930</v>
      </c>
      <c r="C360" s="11" t="s">
        <v>145</v>
      </c>
      <c r="D360" s="11" t="s">
        <v>86</v>
      </c>
      <c r="E360" s="11" t="s">
        <v>154</v>
      </c>
      <c r="F360" s="12">
        <v>139090.48000000001</v>
      </c>
      <c r="G360" s="13">
        <v>139090.48000000001</v>
      </c>
      <c r="H360" s="106" t="b">
        <v>1</v>
      </c>
      <c r="I360" s="15">
        <v>0</v>
      </c>
    </row>
    <row r="361" spans="1:9">
      <c r="A361" s="9">
        <v>46203</v>
      </c>
      <c r="B361" s="10">
        <v>45930</v>
      </c>
      <c r="C361" s="11" t="s">
        <v>145</v>
      </c>
      <c r="D361" s="11" t="s">
        <v>86</v>
      </c>
      <c r="E361" s="11" t="s">
        <v>152</v>
      </c>
      <c r="F361" s="12">
        <v>1054.69</v>
      </c>
      <c r="G361" s="13">
        <v>1054.69</v>
      </c>
      <c r="H361" s="106" t="b">
        <v>1</v>
      </c>
      <c r="I361" s="15">
        <v>0</v>
      </c>
    </row>
    <row r="362" spans="1:9">
      <c r="A362" s="9">
        <v>46203</v>
      </c>
      <c r="B362" s="10">
        <v>45930</v>
      </c>
      <c r="C362" s="11" t="s">
        <v>145</v>
      </c>
      <c r="D362" s="11" t="s">
        <v>86</v>
      </c>
      <c r="E362" s="11" t="s">
        <v>153</v>
      </c>
      <c r="F362" s="12">
        <v>840.13</v>
      </c>
      <c r="G362" s="13">
        <v>840.13</v>
      </c>
      <c r="H362" s="106" t="b">
        <v>1</v>
      </c>
      <c r="I362" s="15">
        <v>0</v>
      </c>
    </row>
    <row r="363" spans="1:9">
      <c r="A363" s="9">
        <v>46203</v>
      </c>
      <c r="B363" s="10">
        <v>45930</v>
      </c>
      <c r="C363" s="11" t="s">
        <v>145</v>
      </c>
      <c r="D363" s="11" t="s">
        <v>86</v>
      </c>
      <c r="E363" s="11" t="s">
        <v>149</v>
      </c>
      <c r="F363" s="12">
        <v>1576363.47</v>
      </c>
      <c r="G363" s="13">
        <v>1576363.47</v>
      </c>
      <c r="H363" s="106" t="b">
        <v>1</v>
      </c>
      <c r="I363" s="15">
        <v>0</v>
      </c>
    </row>
    <row r="364" spans="1:9">
      <c r="A364" s="9">
        <v>46203</v>
      </c>
      <c r="B364" s="10">
        <v>45930</v>
      </c>
      <c r="C364" s="11" t="s">
        <v>145</v>
      </c>
      <c r="D364" s="11" t="s">
        <v>86</v>
      </c>
      <c r="E364" s="11" t="s">
        <v>155</v>
      </c>
      <c r="F364" s="12">
        <v>312534.48</v>
      </c>
      <c r="G364" s="13">
        <v>312534.48</v>
      </c>
      <c r="H364" s="106" t="b">
        <v>1</v>
      </c>
      <c r="I364" s="15">
        <v>0</v>
      </c>
    </row>
    <row r="365" spans="1:9">
      <c r="A365" s="9">
        <v>46203</v>
      </c>
      <c r="B365" s="10">
        <v>45930</v>
      </c>
      <c r="C365" s="11" t="s">
        <v>145</v>
      </c>
      <c r="D365" s="11" t="s">
        <v>86</v>
      </c>
      <c r="E365" s="11" t="s">
        <v>150</v>
      </c>
      <c r="F365" s="12">
        <v>1758914.88</v>
      </c>
      <c r="G365" s="13">
        <v>1758914.88</v>
      </c>
      <c r="H365" s="106" t="b">
        <v>1</v>
      </c>
      <c r="I365" s="15">
        <v>0</v>
      </c>
    </row>
    <row r="366" spans="1:9">
      <c r="A366" s="9">
        <v>46203</v>
      </c>
      <c r="B366" s="10">
        <v>45930</v>
      </c>
      <c r="C366" s="11" t="s">
        <v>156</v>
      </c>
      <c r="D366" s="11" t="s">
        <v>86</v>
      </c>
      <c r="E366" s="11" t="s">
        <v>159</v>
      </c>
      <c r="F366" s="12">
        <v>2726.54</v>
      </c>
      <c r="G366" s="13">
        <v>2726.54</v>
      </c>
      <c r="H366" s="106" t="b">
        <v>1</v>
      </c>
      <c r="I366" s="15">
        <v>0</v>
      </c>
    </row>
    <row r="367" spans="1:9">
      <c r="A367" s="9">
        <v>46203</v>
      </c>
      <c r="B367" s="10">
        <v>45930</v>
      </c>
      <c r="C367" s="11" t="s">
        <v>156</v>
      </c>
      <c r="D367" s="11" t="s">
        <v>86</v>
      </c>
      <c r="E367" s="11" t="s">
        <v>158</v>
      </c>
      <c r="F367" s="12">
        <v>3561.3</v>
      </c>
      <c r="G367" s="13">
        <v>3561.3</v>
      </c>
      <c r="H367" s="106" t="b">
        <v>1</v>
      </c>
      <c r="I367" s="15">
        <v>0</v>
      </c>
    </row>
    <row r="368" spans="1:9">
      <c r="A368" s="9">
        <v>46203</v>
      </c>
      <c r="B368" s="10">
        <v>45930</v>
      </c>
      <c r="C368" s="11" t="s">
        <v>156</v>
      </c>
      <c r="D368" s="11" t="s">
        <v>86</v>
      </c>
      <c r="E368" s="11" t="s">
        <v>157</v>
      </c>
      <c r="F368" s="12">
        <v>163922.89000000001</v>
      </c>
      <c r="G368" s="13">
        <v>163922.89000000001</v>
      </c>
      <c r="H368" s="106" t="b">
        <v>1</v>
      </c>
      <c r="I368" s="15">
        <v>0</v>
      </c>
    </row>
    <row r="369" spans="1:9">
      <c r="A369" s="9">
        <v>46203</v>
      </c>
      <c r="B369" s="10">
        <v>45930</v>
      </c>
      <c r="C369" s="11" t="s">
        <v>160</v>
      </c>
      <c r="D369" s="11" t="s">
        <v>87</v>
      </c>
      <c r="E369" s="11" t="s">
        <v>165</v>
      </c>
      <c r="F369" s="12">
        <v>970.4</v>
      </c>
      <c r="G369" s="13">
        <v>970.4</v>
      </c>
      <c r="H369" s="106" t="b">
        <v>1</v>
      </c>
      <c r="I369" s="15">
        <v>0</v>
      </c>
    </row>
    <row r="370" spans="1:9">
      <c r="A370" s="9">
        <v>46203</v>
      </c>
      <c r="B370" s="10">
        <v>45930</v>
      </c>
      <c r="C370" s="11" t="s">
        <v>160</v>
      </c>
      <c r="D370" s="11" t="s">
        <v>86</v>
      </c>
      <c r="E370" s="11" t="s">
        <v>160</v>
      </c>
      <c r="F370" s="12">
        <v>633.66</v>
      </c>
      <c r="G370" s="13">
        <v>633.66</v>
      </c>
      <c r="H370" s="106" t="b">
        <v>1</v>
      </c>
      <c r="I370" s="15">
        <v>0</v>
      </c>
    </row>
    <row r="371" spans="1:9">
      <c r="A371" s="9">
        <v>46203</v>
      </c>
      <c r="B371" s="10">
        <v>45930</v>
      </c>
      <c r="C371" s="11" t="s">
        <v>160</v>
      </c>
      <c r="D371" s="11" t="s">
        <v>86</v>
      </c>
      <c r="E371" s="11" t="s">
        <v>163</v>
      </c>
      <c r="F371" s="12">
        <v>988715.9</v>
      </c>
      <c r="G371" s="13">
        <v>988715.9</v>
      </c>
      <c r="H371" s="106" t="b">
        <v>1</v>
      </c>
      <c r="I371" s="15">
        <v>0</v>
      </c>
    </row>
    <row r="372" spans="1:9">
      <c r="A372" s="9">
        <v>46203</v>
      </c>
      <c r="B372" s="10">
        <v>45930</v>
      </c>
      <c r="C372" s="11" t="s">
        <v>160</v>
      </c>
      <c r="D372" s="11" t="s">
        <v>94</v>
      </c>
      <c r="E372" s="11" t="s">
        <v>161</v>
      </c>
      <c r="F372" s="12">
        <v>4589.82</v>
      </c>
      <c r="G372" s="13">
        <v>4589.82</v>
      </c>
      <c r="H372" s="106" t="b">
        <v>1</v>
      </c>
      <c r="I372" s="15">
        <v>0</v>
      </c>
    </row>
    <row r="373" spans="1:9">
      <c r="A373" s="9">
        <v>46203</v>
      </c>
      <c r="B373" s="10">
        <v>45930</v>
      </c>
      <c r="C373" s="11" t="s">
        <v>160</v>
      </c>
      <c r="D373" s="11" t="s">
        <v>86</v>
      </c>
      <c r="E373" s="11" t="s">
        <v>162</v>
      </c>
      <c r="F373" s="12">
        <v>255.78</v>
      </c>
      <c r="G373" s="13">
        <v>255.78</v>
      </c>
      <c r="H373" s="106" t="b">
        <v>1</v>
      </c>
      <c r="I373" s="15">
        <v>0</v>
      </c>
    </row>
    <row r="374" spans="1:9">
      <c r="A374" s="9">
        <v>46203</v>
      </c>
      <c r="B374" s="10">
        <v>45930</v>
      </c>
      <c r="C374" s="11" t="s">
        <v>160</v>
      </c>
      <c r="D374" s="11" t="s">
        <v>87</v>
      </c>
      <c r="E374" s="11" t="s">
        <v>164</v>
      </c>
      <c r="F374" s="12">
        <v>970.4</v>
      </c>
      <c r="G374" s="13">
        <v>970.4</v>
      </c>
      <c r="H374" s="106" t="b">
        <v>1</v>
      </c>
      <c r="I374" s="15">
        <v>0</v>
      </c>
    </row>
    <row r="375" spans="1:9">
      <c r="A375" s="9">
        <v>46203</v>
      </c>
      <c r="B375" s="10">
        <v>45930</v>
      </c>
      <c r="C375" s="11" t="s">
        <v>166</v>
      </c>
      <c r="D375" s="11" t="s">
        <v>86</v>
      </c>
      <c r="E375" s="11" t="s">
        <v>168</v>
      </c>
      <c r="F375" s="12">
        <v>427205.61</v>
      </c>
      <c r="G375" s="13">
        <v>427205.61</v>
      </c>
      <c r="H375" s="106" t="b">
        <v>1</v>
      </c>
      <c r="I375" s="15">
        <v>0</v>
      </c>
    </row>
    <row r="376" spans="1:9">
      <c r="A376" s="9">
        <v>46203</v>
      </c>
      <c r="B376" s="10">
        <v>45930</v>
      </c>
      <c r="C376" s="11" t="s">
        <v>166</v>
      </c>
      <c r="D376" s="11" t="s">
        <v>87</v>
      </c>
      <c r="E376" s="11" t="s">
        <v>177</v>
      </c>
      <c r="F376" s="12">
        <v>19869.509999999998</v>
      </c>
      <c r="G376" s="13">
        <v>19869.509999999998</v>
      </c>
      <c r="H376" s="106" t="b">
        <v>1</v>
      </c>
      <c r="I376" s="15">
        <v>0</v>
      </c>
    </row>
    <row r="377" spans="1:9">
      <c r="A377" s="9">
        <v>46203</v>
      </c>
      <c r="B377" s="10">
        <v>45930</v>
      </c>
      <c r="C377" s="11" t="s">
        <v>166</v>
      </c>
      <c r="D377" s="11" t="s">
        <v>87</v>
      </c>
      <c r="E377" s="11" t="s">
        <v>176</v>
      </c>
      <c r="F377" s="12">
        <v>1112.07</v>
      </c>
      <c r="G377" s="13">
        <v>1112.07</v>
      </c>
      <c r="H377" s="106" t="b">
        <v>1</v>
      </c>
      <c r="I377" s="15">
        <v>0</v>
      </c>
    </row>
    <row r="378" spans="1:9">
      <c r="A378" s="9">
        <v>46203</v>
      </c>
      <c r="B378" s="10">
        <v>45930</v>
      </c>
      <c r="C378" s="11" t="s">
        <v>166</v>
      </c>
      <c r="D378" s="11" t="s">
        <v>87</v>
      </c>
      <c r="E378" s="11" t="s">
        <v>174</v>
      </c>
      <c r="F378" s="12">
        <v>4899.83</v>
      </c>
      <c r="G378" s="13">
        <v>4899.83</v>
      </c>
      <c r="H378" s="106" t="b">
        <v>1</v>
      </c>
      <c r="I378" s="15">
        <v>0</v>
      </c>
    </row>
    <row r="379" spans="1:9">
      <c r="A379" s="9">
        <v>46203</v>
      </c>
      <c r="B379" s="10">
        <v>45930</v>
      </c>
      <c r="C379" s="11" t="s">
        <v>166</v>
      </c>
      <c r="D379" s="11" t="s">
        <v>87</v>
      </c>
      <c r="E379" s="11" t="s">
        <v>175</v>
      </c>
      <c r="F379" s="12">
        <v>3956.61</v>
      </c>
      <c r="G379" s="13">
        <v>3956.61</v>
      </c>
      <c r="H379" s="106" t="b">
        <v>1</v>
      </c>
      <c r="I379" s="15">
        <v>0</v>
      </c>
    </row>
    <row r="380" spans="1:9">
      <c r="A380" s="9">
        <v>46203</v>
      </c>
      <c r="B380" s="10">
        <v>45930</v>
      </c>
      <c r="C380" s="11" t="s">
        <v>166</v>
      </c>
      <c r="D380" s="11" t="s">
        <v>86</v>
      </c>
      <c r="E380" s="11" t="s">
        <v>167</v>
      </c>
      <c r="F380" s="12">
        <v>1127623.6000000001</v>
      </c>
      <c r="G380" s="13">
        <v>1127623.6000000001</v>
      </c>
      <c r="H380" s="106" t="b">
        <v>1</v>
      </c>
      <c r="I380" s="15">
        <v>0</v>
      </c>
    </row>
    <row r="381" spans="1:9">
      <c r="A381" s="9">
        <v>46203</v>
      </c>
      <c r="B381" s="10">
        <v>45930</v>
      </c>
      <c r="C381" s="11" t="s">
        <v>166</v>
      </c>
      <c r="D381" s="11" t="s">
        <v>87</v>
      </c>
      <c r="E381" s="11" t="s">
        <v>170</v>
      </c>
      <c r="F381" s="12">
        <v>3536.2</v>
      </c>
      <c r="G381" s="13">
        <v>3536.2</v>
      </c>
      <c r="H381" s="106" t="b">
        <v>1</v>
      </c>
      <c r="I381" s="15">
        <v>0</v>
      </c>
    </row>
    <row r="382" spans="1:9">
      <c r="A382" s="9">
        <v>46203</v>
      </c>
      <c r="B382" s="10">
        <v>45930</v>
      </c>
      <c r="C382" s="11" t="s">
        <v>166</v>
      </c>
      <c r="D382" s="11" t="s">
        <v>87</v>
      </c>
      <c r="E382" s="11" t="s">
        <v>169</v>
      </c>
      <c r="F382" s="12">
        <v>42090.42</v>
      </c>
      <c r="G382" s="13">
        <v>42090.42</v>
      </c>
      <c r="H382" s="106" t="b">
        <v>1</v>
      </c>
      <c r="I382" s="15">
        <v>0</v>
      </c>
    </row>
    <row r="383" spans="1:9">
      <c r="A383" s="9">
        <v>46203</v>
      </c>
      <c r="B383" s="10">
        <v>45930</v>
      </c>
      <c r="C383" s="11" t="s">
        <v>166</v>
      </c>
      <c r="D383" s="11" t="s">
        <v>87</v>
      </c>
      <c r="E383" s="11" t="s">
        <v>171</v>
      </c>
      <c r="F383" s="12">
        <v>120048.73</v>
      </c>
      <c r="G383" s="13">
        <v>120048.73</v>
      </c>
      <c r="H383" s="106" t="b">
        <v>1</v>
      </c>
      <c r="I383" s="15">
        <v>0</v>
      </c>
    </row>
    <row r="384" spans="1:9">
      <c r="A384" s="9">
        <v>46203</v>
      </c>
      <c r="B384" s="10">
        <v>45930</v>
      </c>
      <c r="C384" s="11" t="s">
        <v>166</v>
      </c>
      <c r="D384" s="11" t="s">
        <v>87</v>
      </c>
      <c r="E384" s="11" t="s">
        <v>173</v>
      </c>
      <c r="F384" s="12">
        <v>3922.3</v>
      </c>
      <c r="G384" s="13">
        <v>3922.3</v>
      </c>
      <c r="H384" s="106" t="b">
        <v>1</v>
      </c>
      <c r="I384" s="15">
        <v>0</v>
      </c>
    </row>
    <row r="385" spans="1:9">
      <c r="A385" s="9">
        <v>46203</v>
      </c>
      <c r="B385" s="10">
        <v>45930</v>
      </c>
      <c r="C385" s="11" t="s">
        <v>166</v>
      </c>
      <c r="D385" s="11" t="s">
        <v>87</v>
      </c>
      <c r="E385" s="11" t="s">
        <v>172</v>
      </c>
      <c r="F385" s="12">
        <v>388.25</v>
      </c>
      <c r="G385" s="13">
        <v>388.25</v>
      </c>
      <c r="H385" s="106" t="b">
        <v>1</v>
      </c>
      <c r="I385" s="15">
        <v>0</v>
      </c>
    </row>
    <row r="386" spans="1:9">
      <c r="A386" s="9">
        <v>46203</v>
      </c>
      <c r="B386" s="10">
        <v>45930</v>
      </c>
      <c r="C386" s="11" t="s">
        <v>178</v>
      </c>
      <c r="D386" s="11" t="s">
        <v>87</v>
      </c>
      <c r="E386" s="11" t="s">
        <v>183</v>
      </c>
      <c r="F386" s="12">
        <v>99267.74</v>
      </c>
      <c r="G386" s="13">
        <v>99267.74</v>
      </c>
      <c r="H386" s="106" t="b">
        <v>1</v>
      </c>
      <c r="I386" s="15">
        <v>0</v>
      </c>
    </row>
    <row r="387" spans="1:9">
      <c r="A387" s="9">
        <v>46203</v>
      </c>
      <c r="B387" s="10">
        <v>45930</v>
      </c>
      <c r="C387" s="11" t="s">
        <v>178</v>
      </c>
      <c r="D387" s="11" t="s">
        <v>86</v>
      </c>
      <c r="E387" s="11" t="s">
        <v>182</v>
      </c>
      <c r="F387" s="12">
        <v>509511.28</v>
      </c>
      <c r="G387" s="13">
        <v>509511.28</v>
      </c>
      <c r="H387" s="106" t="b">
        <v>1</v>
      </c>
      <c r="I387" s="15">
        <v>0</v>
      </c>
    </row>
    <row r="388" spans="1:9">
      <c r="A388" s="9">
        <v>46203</v>
      </c>
      <c r="B388" s="10">
        <v>45930</v>
      </c>
      <c r="C388" s="11" t="s">
        <v>178</v>
      </c>
      <c r="D388" s="11" t="s">
        <v>86</v>
      </c>
      <c r="E388" s="11" t="s">
        <v>181</v>
      </c>
      <c r="F388" s="12">
        <v>2835.72</v>
      </c>
      <c r="G388" s="13">
        <v>2835.72</v>
      </c>
      <c r="H388" s="106" t="b">
        <v>1</v>
      </c>
      <c r="I388" s="15">
        <v>0</v>
      </c>
    </row>
    <row r="389" spans="1:9">
      <c r="A389" s="9">
        <v>46203</v>
      </c>
      <c r="B389" s="10">
        <v>45930</v>
      </c>
      <c r="C389" s="11" t="s">
        <v>178</v>
      </c>
      <c r="D389" s="11" t="s">
        <v>86</v>
      </c>
      <c r="E389" s="11" t="s">
        <v>179</v>
      </c>
      <c r="F389" s="12">
        <v>3052.3</v>
      </c>
      <c r="G389" s="13">
        <v>3052.3</v>
      </c>
      <c r="H389" s="106" t="b">
        <v>1</v>
      </c>
      <c r="I389" s="15">
        <v>0</v>
      </c>
    </row>
    <row r="390" spans="1:9">
      <c r="A390" s="9">
        <v>46203</v>
      </c>
      <c r="B390" s="10">
        <v>45930</v>
      </c>
      <c r="C390" s="11" t="s">
        <v>178</v>
      </c>
      <c r="D390" s="11" t="s">
        <v>86</v>
      </c>
      <c r="E390" s="11" t="s">
        <v>180</v>
      </c>
      <c r="F390" s="12">
        <v>31704.03</v>
      </c>
      <c r="G390" s="13">
        <v>31704.03</v>
      </c>
      <c r="H390" s="106" t="b">
        <v>1</v>
      </c>
      <c r="I390" s="15">
        <v>0</v>
      </c>
    </row>
    <row r="391" spans="1:9">
      <c r="A391" s="9">
        <v>46203</v>
      </c>
      <c r="B391" s="10">
        <v>45930</v>
      </c>
      <c r="C391" s="11" t="s">
        <v>184</v>
      </c>
      <c r="D391" s="11" t="s">
        <v>87</v>
      </c>
      <c r="E391" s="11" t="s">
        <v>190</v>
      </c>
      <c r="F391" s="12">
        <v>15795.08</v>
      </c>
      <c r="G391" s="13">
        <v>15795.08</v>
      </c>
      <c r="H391" s="106" t="b">
        <v>1</v>
      </c>
      <c r="I391" s="15">
        <v>0</v>
      </c>
    </row>
    <row r="392" spans="1:9">
      <c r="A392" s="9">
        <v>46203</v>
      </c>
      <c r="B392" s="10">
        <v>45930</v>
      </c>
      <c r="C392" s="11" t="s">
        <v>184</v>
      </c>
      <c r="D392" s="11" t="s">
        <v>87</v>
      </c>
      <c r="E392" s="11" t="s">
        <v>191</v>
      </c>
      <c r="F392" s="12">
        <v>5967.52</v>
      </c>
      <c r="G392" s="13">
        <v>5967.52</v>
      </c>
      <c r="H392" s="106" t="b">
        <v>1</v>
      </c>
      <c r="I392" s="15">
        <v>0</v>
      </c>
    </row>
    <row r="393" spans="1:9">
      <c r="A393" s="9">
        <v>46203</v>
      </c>
      <c r="B393" s="10">
        <v>45930</v>
      </c>
      <c r="C393" s="11" t="s">
        <v>184</v>
      </c>
      <c r="D393" s="11" t="s">
        <v>86</v>
      </c>
      <c r="E393" s="11" t="s">
        <v>186</v>
      </c>
      <c r="F393" s="12">
        <v>16830</v>
      </c>
      <c r="G393" s="13">
        <v>16830</v>
      </c>
      <c r="H393" s="106" t="b">
        <v>1</v>
      </c>
      <c r="I393" s="15">
        <v>0</v>
      </c>
    </row>
    <row r="394" spans="1:9">
      <c r="A394" s="9">
        <v>46203</v>
      </c>
      <c r="B394" s="10">
        <v>45930</v>
      </c>
      <c r="C394" s="11" t="s">
        <v>184</v>
      </c>
      <c r="D394" s="11" t="s">
        <v>86</v>
      </c>
      <c r="E394" s="11" t="s">
        <v>185</v>
      </c>
      <c r="F394" s="12">
        <v>2557.5</v>
      </c>
      <c r="G394" s="13">
        <v>2557.5</v>
      </c>
      <c r="H394" s="106" t="b">
        <v>1</v>
      </c>
      <c r="I394" s="15">
        <v>0</v>
      </c>
    </row>
    <row r="395" spans="1:9">
      <c r="A395" s="9">
        <v>46203</v>
      </c>
      <c r="B395" s="10">
        <v>45930</v>
      </c>
      <c r="C395" s="11" t="s">
        <v>184</v>
      </c>
      <c r="D395" s="11" t="s">
        <v>87</v>
      </c>
      <c r="E395" s="11" t="s">
        <v>192</v>
      </c>
      <c r="F395" s="12">
        <v>3374.24</v>
      </c>
      <c r="G395" s="13">
        <v>3374.24</v>
      </c>
      <c r="H395" s="106" t="b">
        <v>1</v>
      </c>
      <c r="I395" s="15">
        <v>0</v>
      </c>
    </row>
    <row r="396" spans="1:9">
      <c r="A396" s="9">
        <v>46203</v>
      </c>
      <c r="B396" s="10">
        <v>45930</v>
      </c>
      <c r="C396" s="11" t="s">
        <v>184</v>
      </c>
      <c r="D396" s="11" t="s">
        <v>86</v>
      </c>
      <c r="E396" s="11" t="s">
        <v>187</v>
      </c>
      <c r="F396" s="12">
        <v>149975.49</v>
      </c>
      <c r="G396" s="13">
        <v>149975.49</v>
      </c>
      <c r="H396" s="106" t="b">
        <v>1</v>
      </c>
      <c r="I396" s="15">
        <v>0</v>
      </c>
    </row>
    <row r="397" spans="1:9">
      <c r="A397" s="9">
        <v>46203</v>
      </c>
      <c r="B397" s="10">
        <v>45930</v>
      </c>
      <c r="C397" s="11" t="s">
        <v>184</v>
      </c>
      <c r="D397" s="11" t="s">
        <v>86</v>
      </c>
      <c r="E397" s="11" t="s">
        <v>188</v>
      </c>
      <c r="F397" s="12">
        <v>4622.7</v>
      </c>
      <c r="G397" s="13">
        <v>4622.7</v>
      </c>
      <c r="H397" s="106" t="b">
        <v>1</v>
      </c>
      <c r="I397" s="15">
        <v>0</v>
      </c>
    </row>
    <row r="398" spans="1:9">
      <c r="A398" s="9">
        <v>46203</v>
      </c>
      <c r="B398" s="10">
        <v>45930</v>
      </c>
      <c r="C398" s="11" t="s">
        <v>184</v>
      </c>
      <c r="D398" s="11" t="s">
        <v>86</v>
      </c>
      <c r="E398" s="11" t="s">
        <v>189</v>
      </c>
      <c r="F398" s="12">
        <v>6151.77</v>
      </c>
      <c r="G398" s="13">
        <v>6151.77</v>
      </c>
      <c r="H398" s="106" t="b">
        <v>1</v>
      </c>
      <c r="I398" s="15">
        <v>0</v>
      </c>
    </row>
    <row r="399" spans="1:9">
      <c r="A399" s="9">
        <v>46203</v>
      </c>
      <c r="B399" s="10">
        <v>45930</v>
      </c>
      <c r="C399" s="11" t="s">
        <v>193</v>
      </c>
      <c r="D399" s="11" t="s">
        <v>87</v>
      </c>
      <c r="E399" s="11" t="s">
        <v>204</v>
      </c>
      <c r="F399" s="12">
        <v>7961.36</v>
      </c>
      <c r="G399" s="13">
        <v>7961.36</v>
      </c>
      <c r="H399" s="106" t="b">
        <v>1</v>
      </c>
      <c r="I399" s="15">
        <v>0</v>
      </c>
    </row>
    <row r="400" spans="1:9">
      <c r="A400" s="9">
        <v>46203</v>
      </c>
      <c r="B400" s="10">
        <v>45930</v>
      </c>
      <c r="C400" s="11" t="s">
        <v>193</v>
      </c>
      <c r="D400" s="11" t="s">
        <v>87</v>
      </c>
      <c r="E400" s="11" t="s">
        <v>203</v>
      </c>
      <c r="F400" s="12">
        <v>12713.01</v>
      </c>
      <c r="G400" s="13">
        <v>12713.01</v>
      </c>
      <c r="H400" s="106" t="b">
        <v>1</v>
      </c>
      <c r="I400" s="15">
        <v>0</v>
      </c>
    </row>
    <row r="401" spans="1:9">
      <c r="A401" s="9">
        <v>46203</v>
      </c>
      <c r="B401" s="10">
        <v>45930</v>
      </c>
      <c r="C401" s="11" t="s">
        <v>193</v>
      </c>
      <c r="D401" s="11" t="s">
        <v>87</v>
      </c>
      <c r="E401" s="11" t="s">
        <v>202</v>
      </c>
      <c r="F401" s="12">
        <v>21992.84</v>
      </c>
      <c r="G401" s="13">
        <v>21992.84</v>
      </c>
      <c r="H401" s="106" t="b">
        <v>1</v>
      </c>
      <c r="I401" s="15">
        <v>0</v>
      </c>
    </row>
    <row r="402" spans="1:9">
      <c r="A402" s="9">
        <v>46203</v>
      </c>
      <c r="B402" s="10">
        <v>45930</v>
      </c>
      <c r="C402" s="11" t="s">
        <v>193</v>
      </c>
      <c r="D402" s="11" t="s">
        <v>86</v>
      </c>
      <c r="E402" s="11" t="s">
        <v>197</v>
      </c>
      <c r="F402" s="12">
        <v>2031698.86</v>
      </c>
      <c r="G402" s="13">
        <v>2015032.2</v>
      </c>
      <c r="H402" s="106" t="b">
        <v>0</v>
      </c>
      <c r="I402" s="15">
        <v>-16666.660000000149</v>
      </c>
    </row>
    <row r="403" spans="1:9">
      <c r="A403" s="9">
        <v>46203</v>
      </c>
      <c r="B403" s="10">
        <v>45930</v>
      </c>
      <c r="C403" s="11" t="s">
        <v>193</v>
      </c>
      <c r="D403" s="11" t="s">
        <v>86</v>
      </c>
      <c r="E403" s="11" t="s">
        <v>198</v>
      </c>
      <c r="F403" s="12">
        <v>59189.26</v>
      </c>
      <c r="G403" s="13">
        <v>75855.92</v>
      </c>
      <c r="H403" s="106" t="b">
        <v>0</v>
      </c>
      <c r="I403" s="15">
        <v>16666.659999999996</v>
      </c>
    </row>
    <row r="404" spans="1:9">
      <c r="A404" s="9">
        <v>46203</v>
      </c>
      <c r="B404" s="10">
        <v>45930</v>
      </c>
      <c r="C404" s="11" t="s">
        <v>193</v>
      </c>
      <c r="D404" s="11" t="s">
        <v>87</v>
      </c>
      <c r="E404" s="11" t="s">
        <v>205</v>
      </c>
      <c r="F404" s="12">
        <v>40865.21</v>
      </c>
      <c r="G404" s="13">
        <v>40865.21</v>
      </c>
      <c r="H404" s="106" t="b">
        <v>1</v>
      </c>
      <c r="I404" s="15">
        <v>0</v>
      </c>
    </row>
    <row r="405" spans="1:9">
      <c r="A405" s="9">
        <v>46203</v>
      </c>
      <c r="B405" s="10">
        <v>45930</v>
      </c>
      <c r="C405" s="11" t="s">
        <v>193</v>
      </c>
      <c r="D405" s="11" t="s">
        <v>87</v>
      </c>
      <c r="E405" s="11" t="s">
        <v>201</v>
      </c>
      <c r="F405" s="12">
        <v>9916.25</v>
      </c>
      <c r="G405" s="13">
        <v>9916.25</v>
      </c>
      <c r="H405" s="106" t="b">
        <v>1</v>
      </c>
      <c r="I405" s="15">
        <v>0</v>
      </c>
    </row>
    <row r="406" spans="1:9">
      <c r="A406" s="9">
        <v>46203</v>
      </c>
      <c r="B406" s="10">
        <v>45930</v>
      </c>
      <c r="C406" s="11" t="s">
        <v>193</v>
      </c>
      <c r="D406" s="11" t="s">
        <v>87</v>
      </c>
      <c r="E406" s="11" t="s">
        <v>199</v>
      </c>
      <c r="F406" s="12">
        <v>77170.61</v>
      </c>
      <c r="G406" s="13">
        <v>77170.61</v>
      </c>
      <c r="H406" s="106" t="b">
        <v>1</v>
      </c>
      <c r="I406" s="15">
        <v>0</v>
      </c>
    </row>
    <row r="407" spans="1:9">
      <c r="A407" s="9">
        <v>46203</v>
      </c>
      <c r="B407" s="10">
        <v>45930</v>
      </c>
      <c r="C407" s="11" t="s">
        <v>193</v>
      </c>
      <c r="D407" s="11" t="s">
        <v>86</v>
      </c>
      <c r="E407" s="11" t="s">
        <v>196</v>
      </c>
      <c r="F407" s="12">
        <v>21331.58</v>
      </c>
      <c r="G407" s="13">
        <v>21331.58</v>
      </c>
      <c r="H407" s="106" t="b">
        <v>1</v>
      </c>
      <c r="I407" s="15">
        <v>0</v>
      </c>
    </row>
    <row r="408" spans="1:9">
      <c r="A408" s="9">
        <v>46203</v>
      </c>
      <c r="B408" s="10">
        <v>45930</v>
      </c>
      <c r="C408" s="11" t="s">
        <v>193</v>
      </c>
      <c r="D408" s="11" t="s">
        <v>87</v>
      </c>
      <c r="E408" s="11" t="s">
        <v>200</v>
      </c>
      <c r="F408" s="12">
        <v>11231.27</v>
      </c>
      <c r="G408" s="13">
        <v>11231.27</v>
      </c>
      <c r="H408" s="106" t="b">
        <v>1</v>
      </c>
      <c r="I408" s="15">
        <v>0</v>
      </c>
    </row>
    <row r="409" spans="1:9">
      <c r="A409" s="9">
        <v>46203</v>
      </c>
      <c r="B409" s="10">
        <v>45930</v>
      </c>
      <c r="C409" s="11" t="s">
        <v>193</v>
      </c>
      <c r="D409" s="11" t="s">
        <v>94</v>
      </c>
      <c r="E409" s="11" t="s">
        <v>194</v>
      </c>
      <c r="F409" s="12">
        <v>1588.67</v>
      </c>
      <c r="G409" s="13">
        <v>1588.67</v>
      </c>
      <c r="H409" s="106" t="b">
        <v>1</v>
      </c>
      <c r="I409" s="15">
        <v>0</v>
      </c>
    </row>
    <row r="410" spans="1:9">
      <c r="A410" s="9">
        <v>46203</v>
      </c>
      <c r="B410" s="10">
        <v>45930</v>
      </c>
      <c r="C410" s="11" t="s">
        <v>193</v>
      </c>
      <c r="D410" s="11" t="s">
        <v>94</v>
      </c>
      <c r="E410" s="11" t="s">
        <v>195</v>
      </c>
      <c r="F410" s="12">
        <v>191.97</v>
      </c>
      <c r="G410" s="13">
        <v>191.97</v>
      </c>
      <c r="H410" s="106" t="b">
        <v>1</v>
      </c>
      <c r="I410" s="15">
        <v>0</v>
      </c>
    </row>
    <row r="411" spans="1:9">
      <c r="A411" s="9">
        <v>46203</v>
      </c>
      <c r="B411" s="10">
        <v>45930</v>
      </c>
      <c r="C411" s="11" t="s">
        <v>193</v>
      </c>
      <c r="D411" s="11" t="s">
        <v>87</v>
      </c>
      <c r="E411" s="11" t="s">
        <v>88</v>
      </c>
      <c r="F411" s="12">
        <v>1465.38</v>
      </c>
      <c r="G411" s="13">
        <v>1465.38</v>
      </c>
      <c r="H411" s="106" t="b">
        <v>1</v>
      </c>
      <c r="I411" s="15">
        <v>0</v>
      </c>
    </row>
    <row r="412" spans="1:9">
      <c r="A412" s="9">
        <v>46203</v>
      </c>
      <c r="B412" s="10">
        <v>45930</v>
      </c>
      <c r="C412" s="11" t="s">
        <v>206</v>
      </c>
      <c r="D412" s="11" t="s">
        <v>87</v>
      </c>
      <c r="E412" s="11" t="s">
        <v>208</v>
      </c>
      <c r="F412" s="12">
        <v>13923.48</v>
      </c>
      <c r="G412" s="13">
        <v>13923.48</v>
      </c>
      <c r="H412" s="106" t="b">
        <v>1</v>
      </c>
      <c r="I412" s="15">
        <v>0</v>
      </c>
    </row>
    <row r="413" spans="1:9">
      <c r="A413" s="9">
        <v>46203</v>
      </c>
      <c r="B413" s="10">
        <v>45930</v>
      </c>
      <c r="C413" s="11" t="s">
        <v>206</v>
      </c>
      <c r="D413" s="11" t="s">
        <v>86</v>
      </c>
      <c r="E413" s="11" t="s">
        <v>207</v>
      </c>
      <c r="F413" s="12">
        <v>235131.74</v>
      </c>
      <c r="G413" s="13">
        <v>235131.74</v>
      </c>
      <c r="H413" s="106" t="b">
        <v>1</v>
      </c>
      <c r="I413" s="15">
        <v>0</v>
      </c>
    </row>
    <row r="414" spans="1:9">
      <c r="A414" s="9">
        <v>46203</v>
      </c>
      <c r="B414" s="10">
        <v>45930</v>
      </c>
      <c r="C414" s="11" t="s">
        <v>209</v>
      </c>
      <c r="D414" s="11" t="s">
        <v>86</v>
      </c>
      <c r="E414" s="11" t="s">
        <v>216</v>
      </c>
      <c r="F414" s="12">
        <v>51083.58</v>
      </c>
      <c r="G414" s="13">
        <v>51083.58</v>
      </c>
      <c r="H414" s="106" t="b">
        <v>1</v>
      </c>
      <c r="I414" s="15">
        <v>0</v>
      </c>
    </row>
    <row r="415" spans="1:9">
      <c r="A415" s="9">
        <v>46203</v>
      </c>
      <c r="B415" s="10">
        <v>45930</v>
      </c>
      <c r="C415" s="11" t="s">
        <v>209</v>
      </c>
      <c r="D415" s="11" t="s">
        <v>87</v>
      </c>
      <c r="E415" s="11" t="s">
        <v>222</v>
      </c>
      <c r="F415" s="12">
        <v>5058.1400000000003</v>
      </c>
      <c r="G415" s="13">
        <v>5058.1400000000003</v>
      </c>
      <c r="H415" s="106" t="b">
        <v>1</v>
      </c>
      <c r="I415" s="15">
        <v>0</v>
      </c>
    </row>
    <row r="416" spans="1:9">
      <c r="A416" s="9">
        <v>46203</v>
      </c>
      <c r="B416" s="10">
        <v>45930</v>
      </c>
      <c r="C416" s="11" t="s">
        <v>209</v>
      </c>
      <c r="D416" s="11" t="s">
        <v>87</v>
      </c>
      <c r="E416" s="11" t="s">
        <v>220</v>
      </c>
      <c r="F416" s="12">
        <v>19396.939999999999</v>
      </c>
      <c r="G416" s="13">
        <v>19396.939999999999</v>
      </c>
      <c r="H416" s="106" t="b">
        <v>1</v>
      </c>
      <c r="I416" s="15">
        <v>0</v>
      </c>
    </row>
    <row r="417" spans="1:9">
      <c r="A417" s="9">
        <v>46203</v>
      </c>
      <c r="B417" s="10">
        <v>45930</v>
      </c>
      <c r="C417" s="11" t="s">
        <v>209</v>
      </c>
      <c r="D417" s="11" t="s">
        <v>87</v>
      </c>
      <c r="E417" s="11" t="s">
        <v>221</v>
      </c>
      <c r="F417" s="12">
        <v>11346.97</v>
      </c>
      <c r="G417" s="13">
        <v>11346.97</v>
      </c>
      <c r="H417" s="106" t="b">
        <v>1</v>
      </c>
      <c r="I417" s="15">
        <v>0</v>
      </c>
    </row>
    <row r="418" spans="1:9">
      <c r="A418" s="9">
        <v>46203</v>
      </c>
      <c r="B418" s="10">
        <v>45930</v>
      </c>
      <c r="C418" s="11" t="s">
        <v>209</v>
      </c>
      <c r="D418" s="11" t="s">
        <v>86</v>
      </c>
      <c r="E418" s="11" t="s">
        <v>217</v>
      </c>
      <c r="F418" s="12">
        <v>99538.559999999998</v>
      </c>
      <c r="G418" s="13">
        <v>99538.559999999998</v>
      </c>
      <c r="H418" s="106" t="b">
        <v>1</v>
      </c>
      <c r="I418" s="15">
        <v>0</v>
      </c>
    </row>
    <row r="419" spans="1:9">
      <c r="A419" s="9">
        <v>46203</v>
      </c>
      <c r="B419" s="10">
        <v>45930</v>
      </c>
      <c r="C419" s="11" t="s">
        <v>209</v>
      </c>
      <c r="D419" s="11" t="s">
        <v>87</v>
      </c>
      <c r="E419" s="11" t="s">
        <v>223</v>
      </c>
      <c r="F419" s="12">
        <v>562.69000000000005</v>
      </c>
      <c r="G419" s="13">
        <v>562.69000000000005</v>
      </c>
      <c r="H419" s="106" t="b">
        <v>1</v>
      </c>
      <c r="I419" s="15">
        <v>0</v>
      </c>
    </row>
    <row r="420" spans="1:9">
      <c r="A420" s="9">
        <v>46203</v>
      </c>
      <c r="B420" s="10">
        <v>45930</v>
      </c>
      <c r="C420" s="11" t="s">
        <v>209</v>
      </c>
      <c r="D420" s="11" t="s">
        <v>86</v>
      </c>
      <c r="E420" s="11" t="s">
        <v>214</v>
      </c>
      <c r="F420" s="12">
        <v>2242531.13</v>
      </c>
      <c r="G420" s="13">
        <v>2242531.13</v>
      </c>
      <c r="H420" s="106" t="b">
        <v>1</v>
      </c>
      <c r="I420" s="15">
        <v>0</v>
      </c>
    </row>
    <row r="421" spans="1:9">
      <c r="A421" s="9">
        <v>46203</v>
      </c>
      <c r="B421" s="10">
        <v>45930</v>
      </c>
      <c r="C421" s="11" t="s">
        <v>209</v>
      </c>
      <c r="D421" s="11" t="s">
        <v>86</v>
      </c>
      <c r="E421" s="11" t="s">
        <v>211</v>
      </c>
      <c r="F421" s="12">
        <v>70951.89</v>
      </c>
      <c r="G421" s="13">
        <v>70951.89</v>
      </c>
      <c r="H421" s="106" t="b">
        <v>1</v>
      </c>
      <c r="I421" s="15">
        <v>0</v>
      </c>
    </row>
    <row r="422" spans="1:9">
      <c r="A422" s="9">
        <v>46203</v>
      </c>
      <c r="B422" s="10">
        <v>45930</v>
      </c>
      <c r="C422" s="11" t="s">
        <v>209</v>
      </c>
      <c r="D422" s="11" t="s">
        <v>87</v>
      </c>
      <c r="E422" s="11" t="s">
        <v>218</v>
      </c>
      <c r="F422" s="12">
        <v>1743.62</v>
      </c>
      <c r="G422" s="13">
        <v>1743.62</v>
      </c>
      <c r="H422" s="106" t="b">
        <v>1</v>
      </c>
      <c r="I422" s="15">
        <v>0</v>
      </c>
    </row>
    <row r="423" spans="1:9">
      <c r="A423" s="9">
        <v>46203</v>
      </c>
      <c r="B423" s="10">
        <v>45930</v>
      </c>
      <c r="C423" s="11" t="s">
        <v>209</v>
      </c>
      <c r="D423" s="11" t="s">
        <v>86</v>
      </c>
      <c r="E423" s="11" t="s">
        <v>210</v>
      </c>
      <c r="F423" s="12">
        <v>21989.58</v>
      </c>
      <c r="G423" s="13">
        <v>21989.58</v>
      </c>
      <c r="H423" s="106" t="b">
        <v>1</v>
      </c>
      <c r="I423" s="15">
        <v>0</v>
      </c>
    </row>
    <row r="424" spans="1:9">
      <c r="A424" s="9">
        <v>46203</v>
      </c>
      <c r="B424" s="10">
        <v>45930</v>
      </c>
      <c r="C424" s="11" t="s">
        <v>209</v>
      </c>
      <c r="D424" s="11" t="s">
        <v>87</v>
      </c>
      <c r="E424" s="11" t="s">
        <v>219</v>
      </c>
      <c r="F424" s="12">
        <v>1196.3599999999999</v>
      </c>
      <c r="G424" s="13">
        <v>1196.3599999999999</v>
      </c>
      <c r="H424" s="106" t="b">
        <v>1</v>
      </c>
      <c r="I424" s="15">
        <v>0</v>
      </c>
    </row>
    <row r="425" spans="1:9">
      <c r="A425" s="9">
        <v>46203</v>
      </c>
      <c r="B425" s="10">
        <v>45930</v>
      </c>
      <c r="C425" s="11" t="s">
        <v>209</v>
      </c>
      <c r="D425" s="11" t="s">
        <v>86</v>
      </c>
      <c r="E425" s="11" t="s">
        <v>215</v>
      </c>
      <c r="F425" s="12">
        <v>143894.47</v>
      </c>
      <c r="G425" s="13">
        <v>143894.47</v>
      </c>
      <c r="H425" s="106" t="b">
        <v>1</v>
      </c>
      <c r="I425" s="15">
        <v>0</v>
      </c>
    </row>
    <row r="426" spans="1:9">
      <c r="A426" s="9">
        <v>46203</v>
      </c>
      <c r="B426" s="10">
        <v>45930</v>
      </c>
      <c r="C426" s="11" t="s">
        <v>209</v>
      </c>
      <c r="D426" s="11" t="s">
        <v>86</v>
      </c>
      <c r="E426" s="11" t="s">
        <v>213</v>
      </c>
      <c r="F426" s="12">
        <v>957.45</v>
      </c>
      <c r="G426" s="13">
        <v>957.45</v>
      </c>
      <c r="H426" s="106" t="b">
        <v>1</v>
      </c>
      <c r="I426" s="15">
        <v>0</v>
      </c>
    </row>
    <row r="427" spans="1:9">
      <c r="A427" s="9">
        <v>46203</v>
      </c>
      <c r="B427" s="10">
        <v>45930</v>
      </c>
      <c r="C427" s="11" t="s">
        <v>209</v>
      </c>
      <c r="D427" s="11" t="s">
        <v>86</v>
      </c>
      <c r="E427" s="11" t="s">
        <v>212</v>
      </c>
      <c r="F427" s="12">
        <v>17243.75</v>
      </c>
      <c r="G427" s="13">
        <v>17243.75</v>
      </c>
      <c r="H427" s="106" t="b">
        <v>1</v>
      </c>
      <c r="I427" s="15">
        <v>0</v>
      </c>
    </row>
    <row r="428" spans="1:9">
      <c r="A428" s="9">
        <v>46203</v>
      </c>
      <c r="B428" s="10">
        <v>45930</v>
      </c>
      <c r="C428" s="11" t="s">
        <v>224</v>
      </c>
      <c r="D428" s="11" t="s">
        <v>86</v>
      </c>
      <c r="E428" s="11" t="s">
        <v>226</v>
      </c>
      <c r="F428" s="12">
        <v>294079.17</v>
      </c>
      <c r="G428" s="13">
        <v>294079.17</v>
      </c>
      <c r="H428" s="106" t="b">
        <v>1</v>
      </c>
      <c r="I428" s="15">
        <v>0</v>
      </c>
    </row>
    <row r="429" spans="1:9">
      <c r="A429" s="9">
        <v>46203</v>
      </c>
      <c r="B429" s="10">
        <v>45930</v>
      </c>
      <c r="C429" s="11" t="s">
        <v>224</v>
      </c>
      <c r="D429" s="11" t="s">
        <v>87</v>
      </c>
      <c r="E429" s="11" t="s">
        <v>227</v>
      </c>
      <c r="F429" s="12">
        <v>38269.160000000003</v>
      </c>
      <c r="G429" s="13">
        <v>38269.160000000003</v>
      </c>
      <c r="H429" s="106" t="b">
        <v>1</v>
      </c>
      <c r="I429" s="15">
        <v>0</v>
      </c>
    </row>
    <row r="430" spans="1:9">
      <c r="A430" s="9">
        <v>46203</v>
      </c>
      <c r="B430" s="10">
        <v>45930</v>
      </c>
      <c r="C430" s="11" t="s">
        <v>224</v>
      </c>
      <c r="D430" s="11" t="s">
        <v>86</v>
      </c>
      <c r="E430" s="11" t="s">
        <v>225</v>
      </c>
      <c r="F430" s="12">
        <v>54691.29</v>
      </c>
      <c r="G430" s="13">
        <v>54691.29</v>
      </c>
      <c r="H430" s="106" t="b">
        <v>1</v>
      </c>
      <c r="I430" s="15">
        <v>0</v>
      </c>
    </row>
    <row r="431" spans="1:9">
      <c r="A431" s="9">
        <v>46203</v>
      </c>
      <c r="B431" s="10">
        <v>45930</v>
      </c>
      <c r="C431" s="11" t="s">
        <v>228</v>
      </c>
      <c r="D431" s="11" t="s">
        <v>87</v>
      </c>
      <c r="E431" s="11" t="s">
        <v>88</v>
      </c>
      <c r="F431" s="12">
        <v>650.96</v>
      </c>
      <c r="G431" s="13">
        <v>650.96</v>
      </c>
      <c r="H431" s="106" t="b">
        <v>1</v>
      </c>
      <c r="I431" s="15">
        <v>0</v>
      </c>
    </row>
    <row r="432" spans="1:9">
      <c r="A432" s="9">
        <v>46203</v>
      </c>
      <c r="B432" s="10">
        <v>45930</v>
      </c>
      <c r="C432" s="11" t="s">
        <v>228</v>
      </c>
      <c r="D432" s="11" t="s">
        <v>86</v>
      </c>
      <c r="E432" s="11" t="s">
        <v>229</v>
      </c>
      <c r="F432" s="12">
        <v>1801983.93</v>
      </c>
      <c r="G432" s="13">
        <v>1801983.93</v>
      </c>
      <c r="H432" s="106" t="b">
        <v>1</v>
      </c>
      <c r="I432" s="15">
        <v>0</v>
      </c>
    </row>
    <row r="433" spans="1:9">
      <c r="A433" s="9">
        <v>46203</v>
      </c>
      <c r="B433" s="10">
        <v>45930</v>
      </c>
      <c r="C433" s="11" t="s">
        <v>230</v>
      </c>
      <c r="D433" s="11" t="s">
        <v>86</v>
      </c>
      <c r="E433" s="11" t="s">
        <v>234</v>
      </c>
      <c r="F433" s="12">
        <v>3450335.93</v>
      </c>
      <c r="G433" s="13">
        <v>3450335.93</v>
      </c>
      <c r="H433" s="106" t="b">
        <v>1</v>
      </c>
      <c r="I433" s="15">
        <v>0</v>
      </c>
    </row>
    <row r="434" spans="1:9">
      <c r="A434" s="9">
        <v>46203</v>
      </c>
      <c r="B434" s="10">
        <v>45930</v>
      </c>
      <c r="C434" s="11" t="s">
        <v>230</v>
      </c>
      <c r="D434" s="11" t="s">
        <v>87</v>
      </c>
      <c r="E434" s="11" t="s">
        <v>239</v>
      </c>
      <c r="F434" s="12">
        <v>1019455.99</v>
      </c>
      <c r="G434" s="13">
        <v>1012268.62</v>
      </c>
      <c r="H434" s="106" t="b">
        <v>0</v>
      </c>
      <c r="I434" s="15">
        <v>-7187.3699999999953</v>
      </c>
    </row>
    <row r="435" spans="1:9">
      <c r="A435" s="9">
        <v>46203</v>
      </c>
      <c r="B435" s="10">
        <v>45930</v>
      </c>
      <c r="C435" s="11" t="s">
        <v>230</v>
      </c>
      <c r="D435" s="11" t="s">
        <v>86</v>
      </c>
      <c r="E435" s="11" t="s">
        <v>233</v>
      </c>
      <c r="F435" s="12">
        <v>8570115.8000000007</v>
      </c>
      <c r="G435" s="13">
        <v>8570115.8000000007</v>
      </c>
      <c r="H435" s="106" t="b">
        <v>1</v>
      </c>
      <c r="I435" s="15">
        <v>0</v>
      </c>
    </row>
    <row r="436" spans="1:9">
      <c r="A436" s="9">
        <v>46203</v>
      </c>
      <c r="B436" s="10">
        <v>45930</v>
      </c>
      <c r="C436" s="11" t="s">
        <v>230</v>
      </c>
      <c r="D436" s="11" t="s">
        <v>87</v>
      </c>
      <c r="E436" s="11" t="s">
        <v>237</v>
      </c>
      <c r="F436" s="12">
        <v>411825.83</v>
      </c>
      <c r="G436" s="13">
        <v>411825.83</v>
      </c>
      <c r="H436" s="106" t="b">
        <v>1</v>
      </c>
      <c r="I436" s="15">
        <v>0</v>
      </c>
    </row>
    <row r="437" spans="1:9">
      <c r="A437" s="9">
        <v>46203</v>
      </c>
      <c r="B437" s="10">
        <v>45930</v>
      </c>
      <c r="C437" s="11" t="s">
        <v>230</v>
      </c>
      <c r="D437" s="11" t="s">
        <v>87</v>
      </c>
      <c r="E437" s="11" t="s">
        <v>238</v>
      </c>
      <c r="F437" s="12">
        <v>43135.49</v>
      </c>
      <c r="G437" s="13">
        <v>50322.86</v>
      </c>
      <c r="H437" s="106" t="b">
        <v>0</v>
      </c>
      <c r="I437" s="15">
        <v>7187.3700000000026</v>
      </c>
    </row>
    <row r="438" spans="1:9">
      <c r="A438" s="9">
        <v>46203</v>
      </c>
      <c r="B438" s="10">
        <v>45930</v>
      </c>
      <c r="C438" s="11" t="s">
        <v>230</v>
      </c>
      <c r="D438" s="11" t="s">
        <v>87</v>
      </c>
      <c r="E438" s="11" t="s">
        <v>88</v>
      </c>
      <c r="F438" s="12">
        <v>25521.82</v>
      </c>
      <c r="G438" s="13">
        <v>25521.82</v>
      </c>
      <c r="H438" s="106" t="b">
        <v>1</v>
      </c>
      <c r="I438" s="15">
        <v>0</v>
      </c>
    </row>
    <row r="439" spans="1:9">
      <c r="A439" s="9">
        <v>46203</v>
      </c>
      <c r="B439" s="10">
        <v>45930</v>
      </c>
      <c r="C439" s="11" t="s">
        <v>230</v>
      </c>
      <c r="D439" s="11" t="s">
        <v>87</v>
      </c>
      <c r="E439" s="11" t="s">
        <v>236</v>
      </c>
      <c r="F439" s="12">
        <v>156565.95000000001</v>
      </c>
      <c r="G439" s="13">
        <v>156565.95000000001</v>
      </c>
      <c r="H439" s="106" t="b">
        <v>1</v>
      </c>
      <c r="I439" s="15">
        <v>0</v>
      </c>
    </row>
    <row r="440" spans="1:9">
      <c r="A440" s="9">
        <v>46203</v>
      </c>
      <c r="B440" s="10">
        <v>45930</v>
      </c>
      <c r="C440" s="11" t="s">
        <v>230</v>
      </c>
      <c r="D440" s="11" t="s">
        <v>94</v>
      </c>
      <c r="E440" s="11" t="s">
        <v>232</v>
      </c>
      <c r="F440" s="12">
        <v>5324.45</v>
      </c>
      <c r="G440" s="13">
        <v>5324.45</v>
      </c>
      <c r="H440" s="106" t="b">
        <v>1</v>
      </c>
      <c r="I440" s="15">
        <v>0</v>
      </c>
    </row>
    <row r="441" spans="1:9">
      <c r="A441" s="9">
        <v>46203</v>
      </c>
      <c r="B441" s="10">
        <v>45930</v>
      </c>
      <c r="C441" s="11" t="s">
        <v>230</v>
      </c>
      <c r="D441" s="11" t="s">
        <v>86</v>
      </c>
      <c r="E441" s="11" t="s">
        <v>235</v>
      </c>
      <c r="F441" s="12">
        <v>14130944.869999999</v>
      </c>
      <c r="G441" s="13">
        <v>14130944.869999999</v>
      </c>
      <c r="H441" s="106" t="b">
        <v>1</v>
      </c>
      <c r="I441" s="15">
        <v>0</v>
      </c>
    </row>
    <row r="442" spans="1:9">
      <c r="A442" s="9">
        <v>46203</v>
      </c>
      <c r="B442" s="10">
        <v>45930</v>
      </c>
      <c r="C442" s="11" t="s">
        <v>230</v>
      </c>
      <c r="D442" s="11" t="s">
        <v>94</v>
      </c>
      <c r="E442" s="11" t="s">
        <v>231</v>
      </c>
      <c r="F442" s="12">
        <v>10995.33</v>
      </c>
      <c r="G442" s="13">
        <v>10995.33</v>
      </c>
      <c r="H442" s="106" t="b">
        <v>1</v>
      </c>
      <c r="I442" s="15">
        <v>0</v>
      </c>
    </row>
    <row r="443" spans="1:9">
      <c r="A443" s="9">
        <v>46203</v>
      </c>
      <c r="B443" s="10">
        <v>45930</v>
      </c>
      <c r="C443" s="11" t="s">
        <v>240</v>
      </c>
      <c r="D443" s="11" t="s">
        <v>86</v>
      </c>
      <c r="E443" s="11" t="s">
        <v>244</v>
      </c>
      <c r="F443" s="12">
        <v>6945.53</v>
      </c>
      <c r="G443" s="13">
        <v>6945.53</v>
      </c>
      <c r="H443" s="106" t="b">
        <v>1</v>
      </c>
      <c r="I443" s="15">
        <v>0</v>
      </c>
    </row>
    <row r="444" spans="1:9">
      <c r="A444" s="9">
        <v>46203</v>
      </c>
      <c r="B444" s="10">
        <v>45930</v>
      </c>
      <c r="C444" s="11" t="s">
        <v>240</v>
      </c>
      <c r="D444" s="11" t="s">
        <v>87</v>
      </c>
      <c r="E444" s="11" t="s">
        <v>246</v>
      </c>
      <c r="F444" s="12">
        <v>53402.18</v>
      </c>
      <c r="G444" s="13">
        <v>53402.18</v>
      </c>
      <c r="H444" s="106" t="b">
        <v>1</v>
      </c>
      <c r="I444" s="15">
        <v>0</v>
      </c>
    </row>
    <row r="445" spans="1:9">
      <c r="A445" s="9">
        <v>46203</v>
      </c>
      <c r="B445" s="10">
        <v>45930</v>
      </c>
      <c r="C445" s="11" t="s">
        <v>240</v>
      </c>
      <c r="D445" s="11" t="s">
        <v>86</v>
      </c>
      <c r="E445" s="11" t="s">
        <v>245</v>
      </c>
      <c r="F445" s="12">
        <v>451654.45</v>
      </c>
      <c r="G445" s="13">
        <v>451654.45</v>
      </c>
      <c r="H445" s="106" t="b">
        <v>1</v>
      </c>
      <c r="I445" s="15">
        <v>0</v>
      </c>
    </row>
    <row r="446" spans="1:9">
      <c r="A446" s="9">
        <v>46203</v>
      </c>
      <c r="B446" s="10">
        <v>45930</v>
      </c>
      <c r="C446" s="11" t="s">
        <v>240</v>
      </c>
      <c r="D446" s="11" t="s">
        <v>86</v>
      </c>
      <c r="E446" s="11" t="s">
        <v>241</v>
      </c>
      <c r="F446" s="12">
        <v>189503.68</v>
      </c>
      <c r="G446" s="13">
        <v>189503.68</v>
      </c>
      <c r="H446" s="106" t="b">
        <v>1</v>
      </c>
      <c r="I446" s="15">
        <v>0</v>
      </c>
    </row>
    <row r="447" spans="1:9">
      <c r="A447" s="9">
        <v>46203</v>
      </c>
      <c r="B447" s="10">
        <v>45930</v>
      </c>
      <c r="C447" s="11" t="s">
        <v>240</v>
      </c>
      <c r="D447" s="11" t="s">
        <v>86</v>
      </c>
      <c r="E447" s="11" t="s">
        <v>242</v>
      </c>
      <c r="F447" s="12">
        <v>2551.58</v>
      </c>
      <c r="G447" s="13">
        <v>2551.58</v>
      </c>
      <c r="H447" s="106" t="b">
        <v>1</v>
      </c>
      <c r="I447" s="15">
        <v>0</v>
      </c>
    </row>
    <row r="448" spans="1:9">
      <c r="A448" s="107">
        <v>46203</v>
      </c>
      <c r="B448" s="108">
        <v>45930</v>
      </c>
      <c r="C448" s="109" t="s">
        <v>240</v>
      </c>
      <c r="D448" s="109" t="s">
        <v>86</v>
      </c>
      <c r="E448" s="109" t="s">
        <v>243</v>
      </c>
      <c r="F448" s="110">
        <v>14073.32</v>
      </c>
      <c r="G448" s="111">
        <v>14073.32</v>
      </c>
      <c r="H448" s="112" t="b">
        <v>1</v>
      </c>
      <c r="I448" s="113">
        <v>0</v>
      </c>
    </row>
    <row r="449" spans="1:9">
      <c r="A449" s="9">
        <v>46203</v>
      </c>
      <c r="B449" s="10">
        <v>45961</v>
      </c>
      <c r="C449" s="11" t="s">
        <v>85</v>
      </c>
      <c r="D449" s="11" t="s">
        <v>86</v>
      </c>
      <c r="E449" s="11" t="s">
        <v>85</v>
      </c>
      <c r="F449" s="12">
        <v>3775731.63</v>
      </c>
      <c r="G449" s="13">
        <v>3775731.63</v>
      </c>
      <c r="H449" s="106" t="b">
        <v>1</v>
      </c>
      <c r="I449" s="15">
        <v>0</v>
      </c>
    </row>
    <row r="450" spans="1:9">
      <c r="A450" s="9">
        <v>46203</v>
      </c>
      <c r="B450" s="10">
        <v>45961</v>
      </c>
      <c r="C450" s="11" t="s">
        <v>85</v>
      </c>
      <c r="D450" s="11" t="s">
        <v>87</v>
      </c>
      <c r="E450" s="11" t="s">
        <v>88</v>
      </c>
      <c r="F450" s="12">
        <v>4838.29</v>
      </c>
      <c r="G450" s="13">
        <v>4838.29</v>
      </c>
      <c r="H450" s="106" t="b">
        <v>1</v>
      </c>
      <c r="I450" s="15">
        <v>0</v>
      </c>
    </row>
    <row r="451" spans="1:9">
      <c r="A451" s="9">
        <v>46203</v>
      </c>
      <c r="B451" s="10">
        <v>45961</v>
      </c>
      <c r="C451" s="11" t="s">
        <v>89</v>
      </c>
      <c r="D451" s="11" t="s">
        <v>86</v>
      </c>
      <c r="E451" s="11" t="s">
        <v>90</v>
      </c>
      <c r="F451" s="12">
        <v>795973.06</v>
      </c>
      <c r="G451" s="13">
        <v>795973.06</v>
      </c>
      <c r="H451" s="106" t="b">
        <v>1</v>
      </c>
      <c r="I451" s="15">
        <v>0</v>
      </c>
    </row>
    <row r="452" spans="1:9">
      <c r="A452" s="9">
        <v>46203</v>
      </c>
      <c r="B452" s="10">
        <v>45961</v>
      </c>
      <c r="C452" s="11" t="s">
        <v>89</v>
      </c>
      <c r="D452" s="11" t="s">
        <v>86</v>
      </c>
      <c r="E452" s="11" t="s">
        <v>91</v>
      </c>
      <c r="F452" s="12">
        <v>228846.88</v>
      </c>
      <c r="G452" s="13">
        <v>228846.88</v>
      </c>
      <c r="H452" s="106" t="b">
        <v>1</v>
      </c>
      <c r="I452" s="15">
        <v>0</v>
      </c>
    </row>
    <row r="453" spans="1:9">
      <c r="A453" s="9">
        <v>46203</v>
      </c>
      <c r="B453" s="10">
        <v>45961</v>
      </c>
      <c r="C453" s="11" t="s">
        <v>89</v>
      </c>
      <c r="D453" s="11" t="s">
        <v>87</v>
      </c>
      <c r="E453" s="11" t="s">
        <v>88</v>
      </c>
      <c r="F453" s="12">
        <v>1196.79</v>
      </c>
      <c r="G453" s="13">
        <v>1196.79</v>
      </c>
      <c r="H453" s="106" t="b">
        <v>1</v>
      </c>
      <c r="I453" s="15">
        <v>0</v>
      </c>
    </row>
    <row r="454" spans="1:9">
      <c r="A454" s="9">
        <v>46203</v>
      </c>
      <c r="B454" s="10">
        <v>45961</v>
      </c>
      <c r="C454" s="11" t="s">
        <v>89</v>
      </c>
      <c r="D454" s="11" t="s">
        <v>87</v>
      </c>
      <c r="E454" s="11" t="s">
        <v>92</v>
      </c>
      <c r="F454" s="12">
        <v>39802.28</v>
      </c>
      <c r="G454" s="13">
        <v>39802.28</v>
      </c>
      <c r="H454" s="106" t="b">
        <v>1</v>
      </c>
      <c r="I454" s="15">
        <v>0</v>
      </c>
    </row>
    <row r="455" spans="1:9">
      <c r="A455" s="9">
        <v>46203</v>
      </c>
      <c r="B455" s="10">
        <v>45961</v>
      </c>
      <c r="C455" s="11" t="s">
        <v>93</v>
      </c>
      <c r="D455" s="11" t="s">
        <v>94</v>
      </c>
      <c r="E455" s="11" t="s">
        <v>95</v>
      </c>
      <c r="F455" s="12">
        <v>862.17</v>
      </c>
      <c r="G455" s="13">
        <v>862.17</v>
      </c>
      <c r="H455" s="106" t="b">
        <v>1</v>
      </c>
      <c r="I455" s="15">
        <v>0</v>
      </c>
    </row>
    <row r="456" spans="1:9">
      <c r="A456" s="9">
        <v>46203</v>
      </c>
      <c r="B456" s="10">
        <v>45961</v>
      </c>
      <c r="C456" s="11" t="s">
        <v>93</v>
      </c>
      <c r="D456" s="11" t="s">
        <v>86</v>
      </c>
      <c r="E456" s="11" t="s">
        <v>96</v>
      </c>
      <c r="F456" s="12">
        <v>1267907.1499999999</v>
      </c>
      <c r="G456" s="13">
        <v>1267907.1499999999</v>
      </c>
      <c r="H456" s="106" t="b">
        <v>1</v>
      </c>
      <c r="I456" s="15">
        <v>0</v>
      </c>
    </row>
    <row r="457" spans="1:9">
      <c r="A457" s="9">
        <v>46203</v>
      </c>
      <c r="B457" s="10">
        <v>45961</v>
      </c>
      <c r="C457" s="11" t="s">
        <v>93</v>
      </c>
      <c r="D457" s="11" t="s">
        <v>86</v>
      </c>
      <c r="E457" s="11" t="s">
        <v>97</v>
      </c>
      <c r="F457" s="12">
        <v>59286.22</v>
      </c>
      <c r="G457" s="13">
        <v>59286.22</v>
      </c>
      <c r="H457" s="106" t="b">
        <v>1</v>
      </c>
      <c r="I457" s="15">
        <v>0</v>
      </c>
    </row>
    <row r="458" spans="1:9">
      <c r="A458" s="9">
        <v>46203</v>
      </c>
      <c r="B458" s="10">
        <v>45961</v>
      </c>
      <c r="C458" s="11" t="s">
        <v>93</v>
      </c>
      <c r="D458" s="11" t="s">
        <v>86</v>
      </c>
      <c r="E458" s="11" t="s">
        <v>98</v>
      </c>
      <c r="F458" s="12">
        <v>49415001.270000003</v>
      </c>
      <c r="G458" s="13">
        <v>49415001.270000003</v>
      </c>
      <c r="H458" s="106" t="b">
        <v>1</v>
      </c>
      <c r="I458" s="15">
        <v>0</v>
      </c>
    </row>
    <row r="459" spans="1:9">
      <c r="A459" s="9">
        <v>46203</v>
      </c>
      <c r="B459" s="10">
        <v>45961</v>
      </c>
      <c r="C459" s="11" t="s">
        <v>93</v>
      </c>
      <c r="D459" s="11" t="s">
        <v>86</v>
      </c>
      <c r="E459" s="11" t="s">
        <v>99</v>
      </c>
      <c r="F459" s="12">
        <v>783657.11</v>
      </c>
      <c r="G459" s="13">
        <v>783657.11</v>
      </c>
      <c r="H459" s="106" t="b">
        <v>1</v>
      </c>
      <c r="I459" s="15">
        <v>0</v>
      </c>
    </row>
    <row r="460" spans="1:9">
      <c r="A460" s="9">
        <v>46203</v>
      </c>
      <c r="B460" s="10">
        <v>45961</v>
      </c>
      <c r="C460" s="11" t="s">
        <v>93</v>
      </c>
      <c r="D460" s="11" t="s">
        <v>86</v>
      </c>
      <c r="E460" s="11" t="s">
        <v>100</v>
      </c>
      <c r="F460" s="12">
        <v>14484781.16</v>
      </c>
      <c r="G460" s="13">
        <v>14484781.16</v>
      </c>
      <c r="H460" s="106" t="b">
        <v>1</v>
      </c>
      <c r="I460" s="15">
        <v>0</v>
      </c>
    </row>
    <row r="461" spans="1:9">
      <c r="A461" s="9">
        <v>46203</v>
      </c>
      <c r="B461" s="10">
        <v>45961</v>
      </c>
      <c r="C461" s="11" t="s">
        <v>93</v>
      </c>
      <c r="D461" s="11" t="s">
        <v>86</v>
      </c>
      <c r="E461" s="11" t="s">
        <v>101</v>
      </c>
      <c r="F461" s="12">
        <v>37273148.770000003</v>
      </c>
      <c r="G461" s="13">
        <v>37273148.770000003</v>
      </c>
      <c r="H461" s="106" t="b">
        <v>1</v>
      </c>
      <c r="I461" s="15">
        <v>0</v>
      </c>
    </row>
    <row r="462" spans="1:9">
      <c r="A462" s="9">
        <v>46203</v>
      </c>
      <c r="B462" s="10">
        <v>45961</v>
      </c>
      <c r="C462" s="11" t="s">
        <v>93</v>
      </c>
      <c r="D462" s="11" t="s">
        <v>86</v>
      </c>
      <c r="E462" s="11" t="s">
        <v>102</v>
      </c>
      <c r="F462" s="12">
        <v>974061.39</v>
      </c>
      <c r="G462" s="13">
        <v>974061.39</v>
      </c>
      <c r="H462" s="106" t="b">
        <v>1</v>
      </c>
      <c r="I462" s="15">
        <v>0</v>
      </c>
    </row>
    <row r="463" spans="1:9">
      <c r="A463" s="9">
        <v>46203</v>
      </c>
      <c r="B463" s="10">
        <v>45961</v>
      </c>
      <c r="C463" s="11" t="s">
        <v>93</v>
      </c>
      <c r="D463" s="11" t="s">
        <v>86</v>
      </c>
      <c r="E463" s="11" t="s">
        <v>103</v>
      </c>
      <c r="F463" s="12">
        <v>1228093.02</v>
      </c>
      <c r="G463" s="13">
        <v>1228093.02</v>
      </c>
      <c r="H463" s="106" t="b">
        <v>1</v>
      </c>
      <c r="I463" s="15">
        <v>0</v>
      </c>
    </row>
    <row r="464" spans="1:9">
      <c r="A464" s="9">
        <v>46203</v>
      </c>
      <c r="B464" s="10">
        <v>45961</v>
      </c>
      <c r="C464" s="11" t="s">
        <v>93</v>
      </c>
      <c r="D464" s="11" t="s">
        <v>86</v>
      </c>
      <c r="E464" s="11" t="s">
        <v>104</v>
      </c>
      <c r="F464" s="12">
        <v>92080.24</v>
      </c>
      <c r="G464" s="13">
        <v>92080.24</v>
      </c>
      <c r="H464" s="106" t="b">
        <v>1</v>
      </c>
      <c r="I464" s="15">
        <v>0</v>
      </c>
    </row>
    <row r="465" spans="1:9">
      <c r="A465" s="9">
        <v>46203</v>
      </c>
      <c r="B465" s="10">
        <v>45961</v>
      </c>
      <c r="C465" s="11" t="s">
        <v>93</v>
      </c>
      <c r="D465" s="11" t="s">
        <v>86</v>
      </c>
      <c r="E465" s="11" t="s">
        <v>105</v>
      </c>
      <c r="F465" s="12">
        <v>7792767.5300000003</v>
      </c>
      <c r="G465" s="13">
        <v>7542767.5300000003</v>
      </c>
      <c r="H465" s="106" t="b">
        <v>0</v>
      </c>
      <c r="I465" s="15">
        <v>-250000</v>
      </c>
    </row>
    <row r="466" spans="1:9">
      <c r="A466" s="9">
        <v>46203</v>
      </c>
      <c r="B466" s="10">
        <v>45961</v>
      </c>
      <c r="C466" s="11" t="s">
        <v>93</v>
      </c>
      <c r="D466" s="11" t="s">
        <v>86</v>
      </c>
      <c r="E466" s="11" t="s">
        <v>106</v>
      </c>
      <c r="F466" s="12">
        <v>8620311.6999999993</v>
      </c>
      <c r="G466" s="13">
        <v>8620311.6999999993</v>
      </c>
      <c r="H466" s="106" t="b">
        <v>1</v>
      </c>
      <c r="I466" s="15">
        <v>0</v>
      </c>
    </row>
    <row r="467" spans="1:9">
      <c r="A467" s="9">
        <v>46203</v>
      </c>
      <c r="B467" s="10">
        <v>45961</v>
      </c>
      <c r="C467" s="11" t="s">
        <v>93</v>
      </c>
      <c r="D467" s="11" t="s">
        <v>86</v>
      </c>
      <c r="E467" s="11" t="s">
        <v>107</v>
      </c>
      <c r="F467" s="12">
        <v>44005.3</v>
      </c>
      <c r="G467" s="13">
        <v>44005.3</v>
      </c>
      <c r="H467" s="106" t="b">
        <v>1</v>
      </c>
      <c r="I467" s="15">
        <v>0</v>
      </c>
    </row>
    <row r="468" spans="1:9">
      <c r="A468" s="9">
        <v>46203</v>
      </c>
      <c r="B468" s="10">
        <v>45961</v>
      </c>
      <c r="C468" s="11" t="s">
        <v>93</v>
      </c>
      <c r="D468" s="11" t="s">
        <v>86</v>
      </c>
      <c r="E468" s="11" t="s">
        <v>108</v>
      </c>
      <c r="F468" s="12">
        <v>3311139.1</v>
      </c>
      <c r="G468" s="13">
        <v>3311139.1</v>
      </c>
      <c r="H468" s="106" t="b">
        <v>1</v>
      </c>
      <c r="I468" s="15">
        <v>0</v>
      </c>
    </row>
    <row r="469" spans="1:9">
      <c r="A469" s="9">
        <v>46203</v>
      </c>
      <c r="B469" s="10">
        <v>45961</v>
      </c>
      <c r="C469" s="11" t="s">
        <v>93</v>
      </c>
      <c r="D469" s="11" t="s">
        <v>86</v>
      </c>
      <c r="E469" s="11" t="s">
        <v>109</v>
      </c>
      <c r="F469" s="12">
        <v>25432.61</v>
      </c>
      <c r="G469" s="13">
        <v>25432.61</v>
      </c>
      <c r="H469" s="106" t="b">
        <v>1</v>
      </c>
      <c r="I469" s="15">
        <v>0</v>
      </c>
    </row>
    <row r="470" spans="1:9">
      <c r="A470" s="9">
        <v>46203</v>
      </c>
      <c r="B470" s="10">
        <v>45961</v>
      </c>
      <c r="C470" s="11" t="s">
        <v>93</v>
      </c>
      <c r="D470" s="11" t="s">
        <v>86</v>
      </c>
      <c r="E470" s="11" t="s">
        <v>110</v>
      </c>
      <c r="F470" s="12">
        <v>1492776.16</v>
      </c>
      <c r="G470" s="13">
        <v>1492776.16</v>
      </c>
      <c r="H470" s="106" t="b">
        <v>1</v>
      </c>
      <c r="I470" s="15">
        <v>0</v>
      </c>
    </row>
    <row r="471" spans="1:9">
      <c r="A471" s="9">
        <v>46203</v>
      </c>
      <c r="B471" s="10">
        <v>45961</v>
      </c>
      <c r="C471" s="11" t="s">
        <v>93</v>
      </c>
      <c r="D471" s="11" t="s">
        <v>86</v>
      </c>
      <c r="E471" s="11" t="s">
        <v>111</v>
      </c>
      <c r="F471" s="12">
        <v>132758.74</v>
      </c>
      <c r="G471" s="13">
        <v>132758.74</v>
      </c>
      <c r="H471" s="106" t="b">
        <v>1</v>
      </c>
      <c r="I471" s="15">
        <v>0</v>
      </c>
    </row>
    <row r="472" spans="1:9">
      <c r="A472" s="9">
        <v>46203</v>
      </c>
      <c r="B472" s="10">
        <v>45961</v>
      </c>
      <c r="C472" s="11" t="s">
        <v>93</v>
      </c>
      <c r="D472" s="11" t="s">
        <v>86</v>
      </c>
      <c r="E472" s="11" t="s">
        <v>112</v>
      </c>
      <c r="F472" s="12">
        <v>1932241.02</v>
      </c>
      <c r="G472" s="13">
        <v>1932241.02</v>
      </c>
      <c r="H472" s="106" t="b">
        <v>1</v>
      </c>
      <c r="I472" s="15">
        <v>0</v>
      </c>
    </row>
    <row r="473" spans="1:9">
      <c r="A473" s="9">
        <v>46203</v>
      </c>
      <c r="B473" s="10">
        <v>45961</v>
      </c>
      <c r="C473" s="11" t="s">
        <v>93</v>
      </c>
      <c r="D473" s="11" t="s">
        <v>87</v>
      </c>
      <c r="E473" s="11" t="s">
        <v>113</v>
      </c>
      <c r="F473" s="12">
        <v>76741.61</v>
      </c>
      <c r="G473" s="13">
        <v>76741.61</v>
      </c>
      <c r="H473" s="106" t="b">
        <v>1</v>
      </c>
      <c r="I473" s="15">
        <v>0</v>
      </c>
    </row>
    <row r="474" spans="1:9">
      <c r="A474" s="9">
        <v>46203</v>
      </c>
      <c r="B474" s="10">
        <v>45961</v>
      </c>
      <c r="C474" s="11" t="s">
        <v>93</v>
      </c>
      <c r="D474" s="11" t="s">
        <v>87</v>
      </c>
      <c r="E474" s="11" t="s">
        <v>114</v>
      </c>
      <c r="F474" s="12">
        <v>6383152.71</v>
      </c>
      <c r="G474" s="13">
        <v>6383152.71</v>
      </c>
      <c r="H474" s="106" t="b">
        <v>1</v>
      </c>
      <c r="I474" s="15">
        <v>0</v>
      </c>
    </row>
    <row r="475" spans="1:9">
      <c r="A475" s="9">
        <v>46203</v>
      </c>
      <c r="B475" s="10">
        <v>45961</v>
      </c>
      <c r="C475" s="11" t="s">
        <v>93</v>
      </c>
      <c r="D475" s="11" t="s">
        <v>87</v>
      </c>
      <c r="E475" s="11" t="s">
        <v>115</v>
      </c>
      <c r="F475" s="12">
        <v>297017.46999999997</v>
      </c>
      <c r="G475" s="13">
        <v>297017.46999999997</v>
      </c>
      <c r="H475" s="106" t="b">
        <v>1</v>
      </c>
      <c r="I475" s="15">
        <v>0</v>
      </c>
    </row>
    <row r="476" spans="1:9">
      <c r="A476" s="9">
        <v>46203</v>
      </c>
      <c r="B476" s="10">
        <v>45961</v>
      </c>
      <c r="C476" s="11" t="s">
        <v>93</v>
      </c>
      <c r="D476" s="11" t="s">
        <v>87</v>
      </c>
      <c r="E476" s="11" t="s">
        <v>116</v>
      </c>
      <c r="F476" s="12">
        <v>2625109.0699999998</v>
      </c>
      <c r="G476" s="13">
        <v>2625109.0699999998</v>
      </c>
      <c r="H476" s="106" t="b">
        <v>1</v>
      </c>
      <c r="I476" s="15">
        <v>0</v>
      </c>
    </row>
    <row r="477" spans="1:9">
      <c r="A477" s="9">
        <v>46203</v>
      </c>
      <c r="B477" s="10">
        <v>45961</v>
      </c>
      <c r="C477" s="11" t="s">
        <v>93</v>
      </c>
      <c r="D477" s="11" t="s">
        <v>87</v>
      </c>
      <c r="E477" s="11" t="s">
        <v>117</v>
      </c>
      <c r="F477" s="12">
        <v>96700.71</v>
      </c>
      <c r="G477" s="13">
        <v>96700.71</v>
      </c>
      <c r="H477" s="106" t="b">
        <v>1</v>
      </c>
      <c r="I477" s="15">
        <v>0</v>
      </c>
    </row>
    <row r="478" spans="1:9">
      <c r="A478" s="9">
        <v>46203</v>
      </c>
      <c r="B478" s="10">
        <v>45961</v>
      </c>
      <c r="C478" s="11" t="s">
        <v>93</v>
      </c>
      <c r="D478" s="11" t="s">
        <v>87</v>
      </c>
      <c r="E478" s="11" t="s">
        <v>118</v>
      </c>
      <c r="F478" s="12">
        <v>18720.63</v>
      </c>
      <c r="G478" s="13">
        <v>18720.63</v>
      </c>
      <c r="H478" s="106" t="b">
        <v>1</v>
      </c>
      <c r="I478" s="15">
        <v>0</v>
      </c>
    </row>
    <row r="479" spans="1:9">
      <c r="A479" s="9">
        <v>46203</v>
      </c>
      <c r="B479" s="10">
        <v>45961</v>
      </c>
      <c r="C479" s="11" t="s">
        <v>119</v>
      </c>
      <c r="D479" s="11" t="s">
        <v>94</v>
      </c>
      <c r="E479" s="11" t="s">
        <v>120</v>
      </c>
      <c r="F479" s="12">
        <v>11498.7</v>
      </c>
      <c r="G479" s="13">
        <v>11498.7</v>
      </c>
      <c r="H479" s="106" t="b">
        <v>1</v>
      </c>
      <c r="I479" s="15">
        <v>0</v>
      </c>
    </row>
    <row r="480" spans="1:9">
      <c r="A480" s="9">
        <v>46203</v>
      </c>
      <c r="B480" s="10">
        <v>45961</v>
      </c>
      <c r="C480" s="11" t="s">
        <v>119</v>
      </c>
      <c r="D480" s="11" t="s">
        <v>94</v>
      </c>
      <c r="E480" s="11" t="s">
        <v>121</v>
      </c>
      <c r="F480" s="12">
        <v>609.25</v>
      </c>
      <c r="G480" s="13">
        <v>609.25</v>
      </c>
      <c r="H480" s="106" t="b">
        <v>1</v>
      </c>
      <c r="I480" s="15">
        <v>0</v>
      </c>
    </row>
    <row r="481" spans="1:9">
      <c r="A481" s="9">
        <v>46203</v>
      </c>
      <c r="B481" s="10">
        <v>45961</v>
      </c>
      <c r="C481" s="11" t="s">
        <v>119</v>
      </c>
      <c r="D481" s="11" t="s">
        <v>94</v>
      </c>
      <c r="E481" s="11" t="s">
        <v>122</v>
      </c>
      <c r="F481" s="12">
        <v>11221.62</v>
      </c>
      <c r="G481" s="13">
        <v>11221.62</v>
      </c>
      <c r="H481" s="106" t="b">
        <v>1</v>
      </c>
      <c r="I481" s="15">
        <v>0</v>
      </c>
    </row>
    <row r="482" spans="1:9">
      <c r="A482" s="9">
        <v>46203</v>
      </c>
      <c r="B482" s="10">
        <v>45961</v>
      </c>
      <c r="C482" s="11" t="s">
        <v>119</v>
      </c>
      <c r="D482" s="11" t="s">
        <v>94</v>
      </c>
      <c r="E482" s="11" t="s">
        <v>123</v>
      </c>
      <c r="F482" s="12">
        <v>36472.53</v>
      </c>
      <c r="G482" s="13">
        <v>36472.53</v>
      </c>
      <c r="H482" s="106" t="b">
        <v>1</v>
      </c>
      <c r="I482" s="15">
        <v>0</v>
      </c>
    </row>
    <row r="483" spans="1:9">
      <c r="A483" s="9">
        <v>46203</v>
      </c>
      <c r="B483" s="10">
        <v>45961</v>
      </c>
      <c r="C483" s="11" t="s">
        <v>119</v>
      </c>
      <c r="D483" s="11" t="s">
        <v>86</v>
      </c>
      <c r="E483" s="11" t="s">
        <v>124</v>
      </c>
      <c r="F483" s="12">
        <v>1449326.55</v>
      </c>
      <c r="G483" s="13">
        <v>1449326.55</v>
      </c>
      <c r="H483" s="106" t="b">
        <v>1</v>
      </c>
      <c r="I483" s="15">
        <v>0</v>
      </c>
    </row>
    <row r="484" spans="1:9">
      <c r="A484" s="9">
        <v>46203</v>
      </c>
      <c r="B484" s="10">
        <v>45961</v>
      </c>
      <c r="C484" s="11" t="s">
        <v>119</v>
      </c>
      <c r="D484" s="11" t="s">
        <v>86</v>
      </c>
      <c r="E484" s="11" t="s">
        <v>125</v>
      </c>
      <c r="F484" s="12">
        <v>34832.36</v>
      </c>
      <c r="G484" s="13">
        <v>34832.36</v>
      </c>
      <c r="H484" s="106" t="b">
        <v>1</v>
      </c>
      <c r="I484" s="15">
        <v>0</v>
      </c>
    </row>
    <row r="485" spans="1:9">
      <c r="A485" s="9">
        <v>46203</v>
      </c>
      <c r="B485" s="10">
        <v>45961</v>
      </c>
      <c r="C485" s="11" t="s">
        <v>119</v>
      </c>
      <c r="D485" s="11" t="s">
        <v>86</v>
      </c>
      <c r="E485" s="11" t="s">
        <v>126</v>
      </c>
      <c r="F485" s="12">
        <v>1424.41</v>
      </c>
      <c r="G485" s="13">
        <v>1424.41</v>
      </c>
      <c r="H485" s="106" t="b">
        <v>1</v>
      </c>
      <c r="I485" s="15">
        <v>0</v>
      </c>
    </row>
    <row r="486" spans="1:9">
      <c r="A486" s="9">
        <v>46203</v>
      </c>
      <c r="B486" s="10">
        <v>45961</v>
      </c>
      <c r="C486" s="11" t="s">
        <v>119</v>
      </c>
      <c r="D486" s="11" t="s">
        <v>86</v>
      </c>
      <c r="E486" s="11" t="s">
        <v>127</v>
      </c>
      <c r="F486" s="12">
        <v>46298.41</v>
      </c>
      <c r="G486" s="13">
        <v>46298.41</v>
      </c>
      <c r="H486" s="106" t="b">
        <v>1</v>
      </c>
      <c r="I486" s="15">
        <v>0</v>
      </c>
    </row>
    <row r="487" spans="1:9">
      <c r="A487" s="9">
        <v>46203</v>
      </c>
      <c r="B487" s="10">
        <v>45961</v>
      </c>
      <c r="C487" s="11" t="s">
        <v>119</v>
      </c>
      <c r="D487" s="11" t="s">
        <v>87</v>
      </c>
      <c r="E487" s="11" t="s">
        <v>88</v>
      </c>
      <c r="F487" s="12">
        <v>3156</v>
      </c>
      <c r="G487" s="13">
        <v>3156</v>
      </c>
      <c r="H487" s="106" t="b">
        <v>1</v>
      </c>
      <c r="I487" s="15">
        <v>0</v>
      </c>
    </row>
    <row r="488" spans="1:9">
      <c r="A488" s="9">
        <v>46203</v>
      </c>
      <c r="B488" s="10">
        <v>45961</v>
      </c>
      <c r="C488" s="11" t="s">
        <v>119</v>
      </c>
      <c r="D488" s="11" t="s">
        <v>87</v>
      </c>
      <c r="E488" s="11" t="s">
        <v>128</v>
      </c>
      <c r="F488" s="12">
        <v>2367.35</v>
      </c>
      <c r="G488" s="13">
        <v>2367.35</v>
      </c>
      <c r="H488" s="106" t="b">
        <v>1</v>
      </c>
      <c r="I488" s="15">
        <v>0</v>
      </c>
    </row>
    <row r="489" spans="1:9">
      <c r="A489" s="9">
        <v>46203</v>
      </c>
      <c r="B489" s="10">
        <v>45961</v>
      </c>
      <c r="C489" s="11" t="s">
        <v>119</v>
      </c>
      <c r="D489" s="11" t="s">
        <v>87</v>
      </c>
      <c r="E489" s="11" t="s">
        <v>129</v>
      </c>
      <c r="F489" s="12">
        <v>17406.009999999998</v>
      </c>
      <c r="G489" s="13">
        <v>17406.009999999998</v>
      </c>
      <c r="H489" s="106" t="b">
        <v>1</v>
      </c>
      <c r="I489" s="15">
        <v>0</v>
      </c>
    </row>
    <row r="490" spans="1:9">
      <c r="A490" s="9">
        <v>46203</v>
      </c>
      <c r="B490" s="10">
        <v>45961</v>
      </c>
      <c r="C490" s="11" t="s">
        <v>119</v>
      </c>
      <c r="D490" s="11" t="s">
        <v>87</v>
      </c>
      <c r="E490" s="11" t="s">
        <v>130</v>
      </c>
      <c r="F490" s="12">
        <v>220560.62</v>
      </c>
      <c r="G490" s="13">
        <v>220560.62</v>
      </c>
      <c r="H490" s="106" t="b">
        <v>1</v>
      </c>
      <c r="I490" s="15">
        <v>0</v>
      </c>
    </row>
    <row r="491" spans="1:9">
      <c r="A491" s="9">
        <v>46203</v>
      </c>
      <c r="B491" s="10">
        <v>45961</v>
      </c>
      <c r="C491" s="11" t="s">
        <v>119</v>
      </c>
      <c r="D491" s="11" t="s">
        <v>87</v>
      </c>
      <c r="E491" s="11" t="s">
        <v>131</v>
      </c>
      <c r="F491" s="12">
        <v>101756.94</v>
      </c>
      <c r="G491" s="13">
        <v>101756.94</v>
      </c>
      <c r="H491" s="106" t="b">
        <v>1</v>
      </c>
      <c r="I491" s="15">
        <v>0</v>
      </c>
    </row>
    <row r="492" spans="1:9">
      <c r="A492" s="9">
        <v>46203</v>
      </c>
      <c r="B492" s="10">
        <v>45961</v>
      </c>
      <c r="C492" s="11" t="s">
        <v>119</v>
      </c>
      <c r="D492" s="11" t="s">
        <v>87</v>
      </c>
      <c r="E492" s="11" t="s">
        <v>132</v>
      </c>
      <c r="F492" s="12">
        <v>34873.72</v>
      </c>
      <c r="G492" s="13">
        <v>34873.72</v>
      </c>
      <c r="H492" s="106" t="b">
        <v>1</v>
      </c>
      <c r="I492" s="15">
        <v>0</v>
      </c>
    </row>
    <row r="493" spans="1:9">
      <c r="A493" s="9">
        <v>46203</v>
      </c>
      <c r="B493" s="10">
        <v>45961</v>
      </c>
      <c r="C493" s="11" t="s">
        <v>119</v>
      </c>
      <c r="D493" s="11" t="s">
        <v>87</v>
      </c>
      <c r="E493" s="11" t="s">
        <v>133</v>
      </c>
      <c r="F493" s="12">
        <v>69616.479999999996</v>
      </c>
      <c r="G493" s="13">
        <v>69616.479999999996</v>
      </c>
      <c r="H493" s="106" t="b">
        <v>1</v>
      </c>
      <c r="I493" s="15">
        <v>0</v>
      </c>
    </row>
    <row r="494" spans="1:9">
      <c r="A494" s="9">
        <v>46203</v>
      </c>
      <c r="B494" s="10">
        <v>45961</v>
      </c>
      <c r="C494" s="11" t="s">
        <v>119</v>
      </c>
      <c r="D494" s="11" t="s">
        <v>87</v>
      </c>
      <c r="E494" s="11" t="s">
        <v>134</v>
      </c>
      <c r="F494" s="12">
        <v>2243.6999999999998</v>
      </c>
      <c r="G494" s="13">
        <v>2243.6999999999998</v>
      </c>
      <c r="H494" s="106" t="b">
        <v>1</v>
      </c>
      <c r="I494" s="15">
        <v>0</v>
      </c>
    </row>
    <row r="495" spans="1:9">
      <c r="A495" s="9">
        <v>46203</v>
      </c>
      <c r="B495" s="10">
        <v>45961</v>
      </c>
      <c r="C495" s="11" t="s">
        <v>119</v>
      </c>
      <c r="D495" s="11" t="s">
        <v>87</v>
      </c>
      <c r="E495" s="11" t="s">
        <v>135</v>
      </c>
      <c r="F495" s="12">
        <v>961.41</v>
      </c>
      <c r="G495" s="13">
        <v>961.41</v>
      </c>
      <c r="H495" s="106" t="b">
        <v>1</v>
      </c>
      <c r="I495" s="15">
        <v>0</v>
      </c>
    </row>
    <row r="496" spans="1:9">
      <c r="A496" s="9">
        <v>46203</v>
      </c>
      <c r="B496" s="10">
        <v>45961</v>
      </c>
      <c r="C496" s="11" t="s">
        <v>119</v>
      </c>
      <c r="D496" s="11" t="s">
        <v>87</v>
      </c>
      <c r="E496" s="11" t="s">
        <v>136</v>
      </c>
      <c r="F496" s="12">
        <v>6986.27</v>
      </c>
      <c r="G496" s="13">
        <v>6986.27</v>
      </c>
      <c r="H496" s="106" t="b">
        <v>1</v>
      </c>
      <c r="I496" s="15">
        <v>0</v>
      </c>
    </row>
    <row r="497" spans="1:9">
      <c r="A497" s="9">
        <v>46203</v>
      </c>
      <c r="B497" s="10">
        <v>45961</v>
      </c>
      <c r="C497" s="11" t="s">
        <v>119</v>
      </c>
      <c r="D497" s="11" t="s">
        <v>87</v>
      </c>
      <c r="E497" s="11" t="s">
        <v>137</v>
      </c>
      <c r="F497" s="12">
        <v>2741.02</v>
      </c>
      <c r="G497" s="13">
        <v>2741.02</v>
      </c>
      <c r="H497" s="106" t="b">
        <v>1</v>
      </c>
      <c r="I497" s="15">
        <v>0</v>
      </c>
    </row>
    <row r="498" spans="1:9">
      <c r="A498" s="9">
        <v>46203</v>
      </c>
      <c r="B498" s="10">
        <v>45961</v>
      </c>
      <c r="C498" s="11" t="s">
        <v>119</v>
      </c>
      <c r="D498" s="11" t="s">
        <v>87</v>
      </c>
      <c r="E498" s="11" t="s">
        <v>138</v>
      </c>
      <c r="F498" s="12">
        <v>51427.12</v>
      </c>
      <c r="G498" s="13">
        <v>51427.12</v>
      </c>
      <c r="H498" s="106" t="b">
        <v>1</v>
      </c>
      <c r="I498" s="15">
        <v>0</v>
      </c>
    </row>
    <row r="499" spans="1:9">
      <c r="A499" s="9">
        <v>46203</v>
      </c>
      <c r="B499" s="10">
        <v>45961</v>
      </c>
      <c r="C499" s="11" t="s">
        <v>119</v>
      </c>
      <c r="D499" s="11" t="s">
        <v>87</v>
      </c>
      <c r="E499" s="11" t="s">
        <v>139</v>
      </c>
      <c r="F499" s="12">
        <v>9873.7900000000009</v>
      </c>
      <c r="G499" s="13">
        <v>9873.7900000000009</v>
      </c>
      <c r="H499" s="106" t="b">
        <v>1</v>
      </c>
      <c r="I499" s="15">
        <v>0</v>
      </c>
    </row>
    <row r="500" spans="1:9">
      <c r="A500" s="9">
        <v>46203</v>
      </c>
      <c r="B500" s="10">
        <v>45961</v>
      </c>
      <c r="C500" s="11" t="s">
        <v>119</v>
      </c>
      <c r="D500" s="11" t="s">
        <v>87</v>
      </c>
      <c r="E500" s="11" t="s">
        <v>140</v>
      </c>
      <c r="F500" s="12">
        <v>536957.51</v>
      </c>
      <c r="G500" s="13">
        <v>536957.51</v>
      </c>
      <c r="H500" s="106" t="b">
        <v>1</v>
      </c>
      <c r="I500" s="15">
        <v>0</v>
      </c>
    </row>
    <row r="501" spans="1:9">
      <c r="A501" s="9">
        <v>46203</v>
      </c>
      <c r="B501" s="10">
        <v>45961</v>
      </c>
      <c r="C501" s="11" t="s">
        <v>119</v>
      </c>
      <c r="D501" s="11" t="s">
        <v>87</v>
      </c>
      <c r="E501" s="11" t="s">
        <v>141</v>
      </c>
      <c r="F501" s="12">
        <v>8663.17</v>
      </c>
      <c r="G501" s="13">
        <v>8663.17</v>
      </c>
      <c r="H501" s="106" t="b">
        <v>1</v>
      </c>
      <c r="I501" s="15">
        <v>0</v>
      </c>
    </row>
    <row r="502" spans="1:9">
      <c r="A502" s="9">
        <v>46203</v>
      </c>
      <c r="B502" s="10">
        <v>45961</v>
      </c>
      <c r="C502" s="11" t="s">
        <v>119</v>
      </c>
      <c r="D502" s="11" t="s">
        <v>87</v>
      </c>
      <c r="E502" s="11" t="s">
        <v>142</v>
      </c>
      <c r="F502" s="12">
        <v>3698.66</v>
      </c>
      <c r="G502" s="13">
        <v>3698.66</v>
      </c>
      <c r="H502" s="106" t="b">
        <v>1</v>
      </c>
      <c r="I502" s="15">
        <v>0</v>
      </c>
    </row>
    <row r="503" spans="1:9">
      <c r="A503" s="9">
        <v>46203</v>
      </c>
      <c r="B503" s="10">
        <v>45961</v>
      </c>
      <c r="C503" s="11" t="s">
        <v>119</v>
      </c>
      <c r="D503" s="11" t="s">
        <v>87</v>
      </c>
      <c r="E503" s="11" t="s">
        <v>143</v>
      </c>
      <c r="F503" s="12">
        <v>11497.81</v>
      </c>
      <c r="G503" s="13">
        <v>11497.81</v>
      </c>
      <c r="H503" s="106" t="b">
        <v>1</v>
      </c>
      <c r="I503" s="15">
        <v>0</v>
      </c>
    </row>
    <row r="504" spans="1:9">
      <c r="A504" s="9">
        <v>46203</v>
      </c>
      <c r="B504" s="10">
        <v>45961</v>
      </c>
      <c r="C504" s="11" t="s">
        <v>119</v>
      </c>
      <c r="D504" s="11" t="s">
        <v>87</v>
      </c>
      <c r="E504" s="11" t="s">
        <v>144</v>
      </c>
      <c r="F504" s="12">
        <v>420.97</v>
      </c>
      <c r="G504" s="13">
        <v>420.97</v>
      </c>
      <c r="H504" s="106" t="b">
        <v>1</v>
      </c>
      <c r="I504" s="15">
        <v>0</v>
      </c>
    </row>
    <row r="505" spans="1:9">
      <c r="A505" s="9">
        <v>46203</v>
      </c>
      <c r="B505" s="10">
        <v>45961</v>
      </c>
      <c r="C505" s="11" t="s">
        <v>145</v>
      </c>
      <c r="D505" s="11" t="s">
        <v>94</v>
      </c>
      <c r="E505" s="11" t="s">
        <v>146</v>
      </c>
      <c r="F505" s="12">
        <v>32616.36</v>
      </c>
      <c r="G505" s="13">
        <v>32616.36</v>
      </c>
      <c r="H505" s="106" t="b">
        <v>1</v>
      </c>
      <c r="I505" s="15">
        <v>0</v>
      </c>
    </row>
    <row r="506" spans="1:9">
      <c r="A506" s="9">
        <v>46203</v>
      </c>
      <c r="B506" s="10">
        <v>45961</v>
      </c>
      <c r="C506" s="11" t="s">
        <v>145</v>
      </c>
      <c r="D506" s="11" t="s">
        <v>94</v>
      </c>
      <c r="E506" s="11" t="s">
        <v>147</v>
      </c>
      <c r="F506" s="12">
        <v>13620.96</v>
      </c>
      <c r="G506" s="13">
        <v>13620.96</v>
      </c>
      <c r="H506" s="106" t="b">
        <v>1</v>
      </c>
      <c r="I506" s="15">
        <v>0</v>
      </c>
    </row>
    <row r="507" spans="1:9">
      <c r="A507" s="9">
        <v>46203</v>
      </c>
      <c r="B507" s="10">
        <v>45961</v>
      </c>
      <c r="C507" s="11" t="s">
        <v>145</v>
      </c>
      <c r="D507" s="11" t="s">
        <v>86</v>
      </c>
      <c r="E507" s="11" t="s">
        <v>148</v>
      </c>
      <c r="F507" s="12">
        <v>230207.45</v>
      </c>
      <c r="G507" s="13">
        <v>230207.45</v>
      </c>
      <c r="H507" s="106" t="b">
        <v>1</v>
      </c>
      <c r="I507" s="15">
        <v>0</v>
      </c>
    </row>
    <row r="508" spans="1:9">
      <c r="A508" s="9">
        <v>46203</v>
      </c>
      <c r="B508" s="10">
        <v>45961</v>
      </c>
      <c r="C508" s="11" t="s">
        <v>145</v>
      </c>
      <c r="D508" s="11" t="s">
        <v>86</v>
      </c>
      <c r="E508" s="11" t="s">
        <v>149</v>
      </c>
      <c r="F508" s="12">
        <v>1665381.86</v>
      </c>
      <c r="G508" s="13">
        <v>1665381.86</v>
      </c>
      <c r="H508" s="106" t="b">
        <v>1</v>
      </c>
      <c r="I508" s="15">
        <v>0</v>
      </c>
    </row>
    <row r="509" spans="1:9">
      <c r="A509" s="9">
        <v>46203</v>
      </c>
      <c r="B509" s="10">
        <v>45961</v>
      </c>
      <c r="C509" s="11" t="s">
        <v>145</v>
      </c>
      <c r="D509" s="11" t="s">
        <v>86</v>
      </c>
      <c r="E509" s="11" t="s">
        <v>150</v>
      </c>
      <c r="F509" s="12">
        <v>1856750.76</v>
      </c>
      <c r="G509" s="13">
        <v>1856750.76</v>
      </c>
      <c r="H509" s="106" t="b">
        <v>1</v>
      </c>
      <c r="I509" s="15">
        <v>0</v>
      </c>
    </row>
    <row r="510" spans="1:9">
      <c r="A510" s="9">
        <v>46203</v>
      </c>
      <c r="B510" s="10">
        <v>45961</v>
      </c>
      <c r="C510" s="11" t="s">
        <v>145</v>
      </c>
      <c r="D510" s="11" t="s">
        <v>86</v>
      </c>
      <c r="E510" s="11" t="s">
        <v>151</v>
      </c>
      <c r="F510" s="12">
        <v>173093.53</v>
      </c>
      <c r="G510" s="13">
        <v>173093.53</v>
      </c>
      <c r="H510" s="106" t="b">
        <v>1</v>
      </c>
      <c r="I510" s="15">
        <v>0</v>
      </c>
    </row>
    <row r="511" spans="1:9">
      <c r="A511" s="9">
        <v>46203</v>
      </c>
      <c r="B511" s="10">
        <v>45961</v>
      </c>
      <c r="C511" s="11" t="s">
        <v>145</v>
      </c>
      <c r="D511" s="11" t="s">
        <v>86</v>
      </c>
      <c r="E511" s="11" t="s">
        <v>152</v>
      </c>
      <c r="F511" s="12">
        <v>1111.96</v>
      </c>
      <c r="G511" s="13">
        <v>1111.96</v>
      </c>
      <c r="H511" s="106" t="b">
        <v>1</v>
      </c>
      <c r="I511" s="15">
        <v>0</v>
      </c>
    </row>
    <row r="512" spans="1:9">
      <c r="A512" s="9">
        <v>46203</v>
      </c>
      <c r="B512" s="10">
        <v>45961</v>
      </c>
      <c r="C512" s="11" t="s">
        <v>145</v>
      </c>
      <c r="D512" s="11" t="s">
        <v>86</v>
      </c>
      <c r="E512" s="11" t="s">
        <v>153</v>
      </c>
      <c r="F512" s="12">
        <v>888.51</v>
      </c>
      <c r="G512" s="13">
        <v>888.51</v>
      </c>
      <c r="H512" s="106" t="b">
        <v>1</v>
      </c>
      <c r="I512" s="15">
        <v>0</v>
      </c>
    </row>
    <row r="513" spans="1:9">
      <c r="A513" s="9">
        <v>46203</v>
      </c>
      <c r="B513" s="10">
        <v>45961</v>
      </c>
      <c r="C513" s="11" t="s">
        <v>145</v>
      </c>
      <c r="D513" s="11" t="s">
        <v>86</v>
      </c>
      <c r="E513" s="11" t="s">
        <v>154</v>
      </c>
      <c r="F513" s="12">
        <v>146950.75</v>
      </c>
      <c r="G513" s="13">
        <v>146950.75</v>
      </c>
      <c r="H513" s="106" t="b">
        <v>1</v>
      </c>
      <c r="I513" s="15">
        <v>0</v>
      </c>
    </row>
    <row r="514" spans="1:9">
      <c r="A514" s="9">
        <v>46203</v>
      </c>
      <c r="B514" s="10">
        <v>45961</v>
      </c>
      <c r="C514" s="11" t="s">
        <v>145</v>
      </c>
      <c r="D514" s="11" t="s">
        <v>86</v>
      </c>
      <c r="E514" s="11" t="s">
        <v>155</v>
      </c>
      <c r="F514" s="12">
        <v>329766.68</v>
      </c>
      <c r="G514" s="13">
        <v>329766.68</v>
      </c>
      <c r="H514" s="106" t="b">
        <v>1</v>
      </c>
      <c r="I514" s="15">
        <v>0</v>
      </c>
    </row>
    <row r="515" spans="1:9">
      <c r="A515" s="9">
        <v>46203</v>
      </c>
      <c r="B515" s="10">
        <v>45961</v>
      </c>
      <c r="C515" s="11" t="s">
        <v>156</v>
      </c>
      <c r="D515" s="11" t="s">
        <v>86</v>
      </c>
      <c r="E515" s="11" t="s">
        <v>157</v>
      </c>
      <c r="F515" s="12">
        <v>163198.99</v>
      </c>
      <c r="G515" s="13">
        <v>163198.99</v>
      </c>
      <c r="H515" s="106" t="b">
        <v>1</v>
      </c>
      <c r="I515" s="15">
        <v>0</v>
      </c>
    </row>
    <row r="516" spans="1:9">
      <c r="A516" s="9">
        <v>46203</v>
      </c>
      <c r="B516" s="10">
        <v>45961</v>
      </c>
      <c r="C516" s="11" t="s">
        <v>156</v>
      </c>
      <c r="D516" s="11" t="s">
        <v>86</v>
      </c>
      <c r="E516" s="11" t="s">
        <v>158</v>
      </c>
      <c r="F516" s="12">
        <v>3545.58</v>
      </c>
      <c r="G516" s="13">
        <v>3545.58</v>
      </c>
      <c r="H516" s="106" t="b">
        <v>1</v>
      </c>
      <c r="I516" s="15">
        <v>0</v>
      </c>
    </row>
    <row r="517" spans="1:9">
      <c r="A517" s="9">
        <v>46203</v>
      </c>
      <c r="B517" s="10">
        <v>45961</v>
      </c>
      <c r="C517" s="11" t="s">
        <v>156</v>
      </c>
      <c r="D517" s="11" t="s">
        <v>86</v>
      </c>
      <c r="E517" s="11" t="s">
        <v>159</v>
      </c>
      <c r="F517" s="12">
        <v>2714.5</v>
      </c>
      <c r="G517" s="13">
        <v>2714.5</v>
      </c>
      <c r="H517" s="106" t="b">
        <v>1</v>
      </c>
      <c r="I517" s="15">
        <v>0</v>
      </c>
    </row>
    <row r="518" spans="1:9">
      <c r="A518" s="9">
        <v>46203</v>
      </c>
      <c r="B518" s="10">
        <v>45961</v>
      </c>
      <c r="C518" s="11" t="s">
        <v>160</v>
      </c>
      <c r="D518" s="11" t="s">
        <v>94</v>
      </c>
      <c r="E518" s="11" t="s">
        <v>161</v>
      </c>
      <c r="F518" s="12">
        <v>4589.82</v>
      </c>
      <c r="G518" s="13">
        <v>4589.82</v>
      </c>
      <c r="H518" s="106" t="b">
        <v>1</v>
      </c>
      <c r="I518" s="15">
        <v>0</v>
      </c>
    </row>
    <row r="519" spans="1:9">
      <c r="A519" s="9">
        <v>46203</v>
      </c>
      <c r="B519" s="10">
        <v>45961</v>
      </c>
      <c r="C519" s="11" t="s">
        <v>160</v>
      </c>
      <c r="D519" s="11" t="s">
        <v>86</v>
      </c>
      <c r="E519" s="11" t="s">
        <v>162</v>
      </c>
      <c r="F519" s="12">
        <v>232.97</v>
      </c>
      <c r="G519" s="13">
        <v>232.97</v>
      </c>
      <c r="H519" s="106" t="b">
        <v>1</v>
      </c>
      <c r="I519" s="15">
        <v>0</v>
      </c>
    </row>
    <row r="520" spans="1:9">
      <c r="A520" s="9">
        <v>46203</v>
      </c>
      <c r="B520" s="10">
        <v>45961</v>
      </c>
      <c r="C520" s="11" t="s">
        <v>160</v>
      </c>
      <c r="D520" s="11" t="s">
        <v>86</v>
      </c>
      <c r="E520" s="11" t="s">
        <v>160</v>
      </c>
      <c r="F520" s="12">
        <v>578.58000000000004</v>
      </c>
      <c r="G520" s="13">
        <v>578.58000000000004</v>
      </c>
      <c r="H520" s="106" t="b">
        <v>1</v>
      </c>
      <c r="I520" s="15">
        <v>0</v>
      </c>
    </row>
    <row r="521" spans="1:9">
      <c r="A521" s="9">
        <v>46203</v>
      </c>
      <c r="B521" s="10">
        <v>45961</v>
      </c>
      <c r="C521" s="11" t="s">
        <v>160</v>
      </c>
      <c r="D521" s="11" t="s">
        <v>86</v>
      </c>
      <c r="E521" s="11" t="s">
        <v>163</v>
      </c>
      <c r="F521" s="12">
        <v>903585.03</v>
      </c>
      <c r="G521" s="13">
        <v>903585.03</v>
      </c>
      <c r="H521" s="106" t="b">
        <v>1</v>
      </c>
      <c r="I521" s="15">
        <v>0</v>
      </c>
    </row>
    <row r="522" spans="1:9">
      <c r="A522" s="9">
        <v>46203</v>
      </c>
      <c r="B522" s="10">
        <v>45961</v>
      </c>
      <c r="C522" s="11" t="s">
        <v>160</v>
      </c>
      <c r="D522" s="11" t="s">
        <v>87</v>
      </c>
      <c r="E522" s="11" t="s">
        <v>164</v>
      </c>
      <c r="F522" s="12">
        <v>885.52</v>
      </c>
      <c r="G522" s="13">
        <v>885.52</v>
      </c>
      <c r="H522" s="106" t="b">
        <v>1</v>
      </c>
      <c r="I522" s="15">
        <v>0</v>
      </c>
    </row>
    <row r="523" spans="1:9">
      <c r="A523" s="9">
        <v>46203</v>
      </c>
      <c r="B523" s="10">
        <v>45961</v>
      </c>
      <c r="C523" s="11" t="s">
        <v>160</v>
      </c>
      <c r="D523" s="11" t="s">
        <v>87</v>
      </c>
      <c r="E523" s="11" t="s">
        <v>165</v>
      </c>
      <c r="F523" s="12">
        <v>885.52</v>
      </c>
      <c r="G523" s="13">
        <v>885.52</v>
      </c>
      <c r="H523" s="106" t="b">
        <v>1</v>
      </c>
      <c r="I523" s="15">
        <v>0</v>
      </c>
    </row>
    <row r="524" spans="1:9">
      <c r="A524" s="9">
        <v>46203</v>
      </c>
      <c r="B524" s="10">
        <v>45961</v>
      </c>
      <c r="C524" s="11" t="s">
        <v>166</v>
      </c>
      <c r="D524" s="11" t="s">
        <v>86</v>
      </c>
      <c r="E524" s="11" t="s">
        <v>167</v>
      </c>
      <c r="F524" s="12">
        <v>1198973.52</v>
      </c>
      <c r="G524" s="13">
        <v>1198973.52</v>
      </c>
      <c r="H524" s="106" t="b">
        <v>1</v>
      </c>
      <c r="I524" s="15">
        <v>0</v>
      </c>
    </row>
    <row r="525" spans="1:9">
      <c r="A525" s="9">
        <v>46203</v>
      </c>
      <c r="B525" s="10">
        <v>45961</v>
      </c>
      <c r="C525" s="11" t="s">
        <v>166</v>
      </c>
      <c r="D525" s="11" t="s">
        <v>86</v>
      </c>
      <c r="E525" s="11" t="s">
        <v>168</v>
      </c>
      <c r="F525" s="12">
        <v>454424.65</v>
      </c>
      <c r="G525" s="13">
        <v>454424.65</v>
      </c>
      <c r="H525" s="106" t="b">
        <v>1</v>
      </c>
      <c r="I525" s="15">
        <v>0</v>
      </c>
    </row>
    <row r="526" spans="1:9">
      <c r="A526" s="9">
        <v>46203</v>
      </c>
      <c r="B526" s="10">
        <v>45961</v>
      </c>
      <c r="C526" s="11" t="s">
        <v>166</v>
      </c>
      <c r="D526" s="11" t="s">
        <v>87</v>
      </c>
      <c r="E526" s="11" t="s">
        <v>169</v>
      </c>
      <c r="F526" s="12">
        <v>44783.23</v>
      </c>
      <c r="G526" s="13">
        <v>44783.23</v>
      </c>
      <c r="H526" s="106" t="b">
        <v>1</v>
      </c>
      <c r="I526" s="15">
        <v>0</v>
      </c>
    </row>
    <row r="527" spans="1:9">
      <c r="A527" s="9">
        <v>46203</v>
      </c>
      <c r="B527" s="10">
        <v>45961</v>
      </c>
      <c r="C527" s="11" t="s">
        <v>166</v>
      </c>
      <c r="D527" s="11" t="s">
        <v>87</v>
      </c>
      <c r="E527" s="11" t="s">
        <v>170</v>
      </c>
      <c r="F527" s="12">
        <v>3777.83</v>
      </c>
      <c r="G527" s="13">
        <v>3777.83</v>
      </c>
      <c r="H527" s="106" t="b">
        <v>1</v>
      </c>
      <c r="I527" s="15">
        <v>0</v>
      </c>
    </row>
    <row r="528" spans="1:9">
      <c r="A528" s="9">
        <v>46203</v>
      </c>
      <c r="B528" s="10">
        <v>45961</v>
      </c>
      <c r="C528" s="11" t="s">
        <v>166</v>
      </c>
      <c r="D528" s="11" t="s">
        <v>87</v>
      </c>
      <c r="E528" s="11" t="s">
        <v>171</v>
      </c>
      <c r="F528" s="12">
        <v>127587.64</v>
      </c>
      <c r="G528" s="13">
        <v>127587.64</v>
      </c>
      <c r="H528" s="106" t="b">
        <v>1</v>
      </c>
      <c r="I528" s="15">
        <v>0</v>
      </c>
    </row>
    <row r="529" spans="1:9">
      <c r="A529" s="9">
        <v>46203</v>
      </c>
      <c r="B529" s="10">
        <v>45961</v>
      </c>
      <c r="C529" s="11" t="s">
        <v>166</v>
      </c>
      <c r="D529" s="11" t="s">
        <v>87</v>
      </c>
      <c r="E529" s="11" t="s">
        <v>172</v>
      </c>
      <c r="F529" s="12">
        <v>412.83</v>
      </c>
      <c r="G529" s="13">
        <v>412.83</v>
      </c>
      <c r="H529" s="106" t="b">
        <v>1</v>
      </c>
      <c r="I529" s="15">
        <v>0</v>
      </c>
    </row>
    <row r="530" spans="1:9">
      <c r="A530" s="9">
        <v>46203</v>
      </c>
      <c r="B530" s="10">
        <v>45961</v>
      </c>
      <c r="C530" s="11" t="s">
        <v>166</v>
      </c>
      <c r="D530" s="11" t="s">
        <v>87</v>
      </c>
      <c r="E530" s="11" t="s">
        <v>173</v>
      </c>
      <c r="F530" s="12">
        <v>4157.18</v>
      </c>
      <c r="G530" s="13">
        <v>4157.18</v>
      </c>
      <c r="H530" s="106" t="b">
        <v>1</v>
      </c>
      <c r="I530" s="15">
        <v>0</v>
      </c>
    </row>
    <row r="531" spans="1:9">
      <c r="A531" s="9">
        <v>46203</v>
      </c>
      <c r="B531" s="10">
        <v>45961</v>
      </c>
      <c r="C531" s="11" t="s">
        <v>166</v>
      </c>
      <c r="D531" s="11" t="s">
        <v>87</v>
      </c>
      <c r="E531" s="11" t="s">
        <v>174</v>
      </c>
      <c r="F531" s="12">
        <v>5193.25</v>
      </c>
      <c r="G531" s="13">
        <v>5193.25</v>
      </c>
      <c r="H531" s="106" t="b">
        <v>1</v>
      </c>
      <c r="I531" s="15">
        <v>0</v>
      </c>
    </row>
    <row r="532" spans="1:9">
      <c r="A532" s="9">
        <v>46203</v>
      </c>
      <c r="B532" s="10">
        <v>45961</v>
      </c>
      <c r="C532" s="11" t="s">
        <v>166</v>
      </c>
      <c r="D532" s="11" t="s">
        <v>87</v>
      </c>
      <c r="E532" s="11" t="s">
        <v>175</v>
      </c>
      <c r="F532" s="12">
        <v>4193</v>
      </c>
      <c r="G532" s="13">
        <v>4193</v>
      </c>
      <c r="H532" s="106" t="b">
        <v>1</v>
      </c>
      <c r="I532" s="15">
        <v>0</v>
      </c>
    </row>
    <row r="533" spans="1:9">
      <c r="A533" s="9">
        <v>46203</v>
      </c>
      <c r="B533" s="10">
        <v>45961</v>
      </c>
      <c r="C533" s="11" t="s">
        <v>166</v>
      </c>
      <c r="D533" s="11" t="s">
        <v>87</v>
      </c>
      <c r="E533" s="11" t="s">
        <v>176</v>
      </c>
      <c r="F533" s="12">
        <v>1178.21</v>
      </c>
      <c r="G533" s="13">
        <v>1178.21</v>
      </c>
      <c r="H533" s="106" t="b">
        <v>1</v>
      </c>
      <c r="I533" s="15">
        <v>0</v>
      </c>
    </row>
    <row r="534" spans="1:9">
      <c r="A534" s="9">
        <v>46203</v>
      </c>
      <c r="B534" s="10">
        <v>45961</v>
      </c>
      <c r="C534" s="11" t="s">
        <v>166</v>
      </c>
      <c r="D534" s="11" t="s">
        <v>87</v>
      </c>
      <c r="E534" s="11" t="s">
        <v>177</v>
      </c>
      <c r="F534" s="12">
        <v>21128.1</v>
      </c>
      <c r="G534" s="13">
        <v>21128.1</v>
      </c>
      <c r="H534" s="106" t="b">
        <v>1</v>
      </c>
      <c r="I534" s="15">
        <v>0</v>
      </c>
    </row>
    <row r="535" spans="1:9">
      <c r="A535" s="9">
        <v>46203</v>
      </c>
      <c r="B535" s="10">
        <v>45961</v>
      </c>
      <c r="C535" s="11" t="s">
        <v>178</v>
      </c>
      <c r="D535" s="11" t="s">
        <v>86</v>
      </c>
      <c r="E535" s="11" t="s">
        <v>179</v>
      </c>
      <c r="F535" s="12">
        <v>3137.66</v>
      </c>
      <c r="G535" s="13">
        <v>3137.66</v>
      </c>
      <c r="H535" s="106" t="b">
        <v>1</v>
      </c>
      <c r="I535" s="15">
        <v>0</v>
      </c>
    </row>
    <row r="536" spans="1:9">
      <c r="A536" s="9">
        <v>46203</v>
      </c>
      <c r="B536" s="10">
        <v>45961</v>
      </c>
      <c r="C536" s="11" t="s">
        <v>178</v>
      </c>
      <c r="D536" s="11" t="s">
        <v>86</v>
      </c>
      <c r="E536" s="11" t="s">
        <v>180</v>
      </c>
      <c r="F536" s="12">
        <v>32582.799999999999</v>
      </c>
      <c r="G536" s="13">
        <v>32582.799999999999</v>
      </c>
      <c r="H536" s="106" t="b">
        <v>1</v>
      </c>
      <c r="I536" s="15">
        <v>0</v>
      </c>
    </row>
    <row r="537" spans="1:9">
      <c r="A537" s="9">
        <v>46203</v>
      </c>
      <c r="B537" s="10">
        <v>45961</v>
      </c>
      <c r="C537" s="11" t="s">
        <v>178</v>
      </c>
      <c r="D537" s="11" t="s">
        <v>86</v>
      </c>
      <c r="E537" s="11" t="s">
        <v>181</v>
      </c>
      <c r="F537" s="12">
        <v>2915.65</v>
      </c>
      <c r="G537" s="13">
        <v>2915.65</v>
      </c>
      <c r="H537" s="106" t="b">
        <v>1</v>
      </c>
      <c r="I537" s="15">
        <v>0</v>
      </c>
    </row>
    <row r="538" spans="1:9">
      <c r="A538" s="9">
        <v>46203</v>
      </c>
      <c r="B538" s="10">
        <v>45961</v>
      </c>
      <c r="C538" s="11" t="s">
        <v>178</v>
      </c>
      <c r="D538" s="11" t="s">
        <v>86</v>
      </c>
      <c r="E538" s="11" t="s">
        <v>182</v>
      </c>
      <c r="F538" s="12">
        <v>523543</v>
      </c>
      <c r="G538" s="13">
        <v>523543</v>
      </c>
      <c r="H538" s="106" t="b">
        <v>1</v>
      </c>
      <c r="I538" s="15">
        <v>0</v>
      </c>
    </row>
    <row r="539" spans="1:9">
      <c r="A539" s="9">
        <v>46203</v>
      </c>
      <c r="B539" s="10">
        <v>45961</v>
      </c>
      <c r="C539" s="11" t="s">
        <v>178</v>
      </c>
      <c r="D539" s="11" t="s">
        <v>87</v>
      </c>
      <c r="E539" s="11" t="s">
        <v>183</v>
      </c>
      <c r="F539" s="12">
        <v>101992.04</v>
      </c>
      <c r="G539" s="13">
        <v>101992.04</v>
      </c>
      <c r="H539" s="106" t="b">
        <v>1</v>
      </c>
      <c r="I539" s="15">
        <v>0</v>
      </c>
    </row>
    <row r="540" spans="1:9">
      <c r="A540" s="9">
        <v>46203</v>
      </c>
      <c r="B540" s="10">
        <v>45961</v>
      </c>
      <c r="C540" s="11" t="s">
        <v>184</v>
      </c>
      <c r="D540" s="11" t="s">
        <v>86</v>
      </c>
      <c r="E540" s="11" t="s">
        <v>185</v>
      </c>
      <c r="F540" s="12">
        <v>2691.2</v>
      </c>
      <c r="G540" s="13">
        <v>2691.2</v>
      </c>
      <c r="H540" s="106" t="b">
        <v>1</v>
      </c>
      <c r="I540" s="15">
        <v>0</v>
      </c>
    </row>
    <row r="541" spans="1:9">
      <c r="A541" s="9">
        <v>46203</v>
      </c>
      <c r="B541" s="10">
        <v>45961</v>
      </c>
      <c r="C541" s="11" t="s">
        <v>184</v>
      </c>
      <c r="D541" s="11" t="s">
        <v>86</v>
      </c>
      <c r="E541" s="11" t="s">
        <v>186</v>
      </c>
      <c r="F541" s="12">
        <v>17709.830000000002</v>
      </c>
      <c r="G541" s="13">
        <v>17709.830000000002</v>
      </c>
      <c r="H541" s="106" t="b">
        <v>1</v>
      </c>
      <c r="I541" s="15">
        <v>0</v>
      </c>
    </row>
    <row r="542" spans="1:9">
      <c r="A542" s="9">
        <v>46203</v>
      </c>
      <c r="B542" s="10">
        <v>45961</v>
      </c>
      <c r="C542" s="11" t="s">
        <v>184</v>
      </c>
      <c r="D542" s="11" t="s">
        <v>86</v>
      </c>
      <c r="E542" s="11" t="s">
        <v>187</v>
      </c>
      <c r="F542" s="12">
        <v>157815.87</v>
      </c>
      <c r="G542" s="13">
        <v>157815.87</v>
      </c>
      <c r="H542" s="106" t="b">
        <v>1</v>
      </c>
      <c r="I542" s="15">
        <v>0</v>
      </c>
    </row>
    <row r="543" spans="1:9">
      <c r="A543" s="9">
        <v>46203</v>
      </c>
      <c r="B543" s="10">
        <v>45961</v>
      </c>
      <c r="C543" s="11" t="s">
        <v>184</v>
      </c>
      <c r="D543" s="11" t="s">
        <v>86</v>
      </c>
      <c r="E543" s="11" t="s">
        <v>188</v>
      </c>
      <c r="F543" s="12">
        <v>4864.37</v>
      </c>
      <c r="G543" s="13">
        <v>4864.37</v>
      </c>
      <c r="H543" s="106" t="b">
        <v>1</v>
      </c>
      <c r="I543" s="15">
        <v>0</v>
      </c>
    </row>
    <row r="544" spans="1:9">
      <c r="A544" s="9">
        <v>46203</v>
      </c>
      <c r="B544" s="10">
        <v>45961</v>
      </c>
      <c r="C544" s="11" t="s">
        <v>184</v>
      </c>
      <c r="D544" s="11" t="s">
        <v>86</v>
      </c>
      <c r="E544" s="11" t="s">
        <v>189</v>
      </c>
      <c r="F544" s="12">
        <v>6473.37</v>
      </c>
      <c r="G544" s="13">
        <v>6473.37</v>
      </c>
      <c r="H544" s="106" t="b">
        <v>1</v>
      </c>
      <c r="I544" s="15">
        <v>0</v>
      </c>
    </row>
    <row r="545" spans="1:9">
      <c r="A545" s="9">
        <v>46203</v>
      </c>
      <c r="B545" s="10">
        <v>45961</v>
      </c>
      <c r="C545" s="11" t="s">
        <v>184</v>
      </c>
      <c r="D545" s="11" t="s">
        <v>87</v>
      </c>
      <c r="E545" s="11" t="s">
        <v>190</v>
      </c>
      <c r="F545" s="12">
        <v>16620.810000000001</v>
      </c>
      <c r="G545" s="13">
        <v>16620.810000000001</v>
      </c>
      <c r="H545" s="106" t="b">
        <v>1</v>
      </c>
      <c r="I545" s="15">
        <v>0</v>
      </c>
    </row>
    <row r="546" spans="1:9">
      <c r="A546" s="9">
        <v>46203</v>
      </c>
      <c r="B546" s="10">
        <v>45961</v>
      </c>
      <c r="C546" s="11" t="s">
        <v>184</v>
      </c>
      <c r="D546" s="11" t="s">
        <v>87</v>
      </c>
      <c r="E546" s="11" t="s">
        <v>191</v>
      </c>
      <c r="F546" s="12">
        <v>6279.49</v>
      </c>
      <c r="G546" s="13">
        <v>6279.49</v>
      </c>
      <c r="H546" s="106" t="b">
        <v>1</v>
      </c>
      <c r="I546" s="15">
        <v>0</v>
      </c>
    </row>
    <row r="547" spans="1:9">
      <c r="A547" s="9">
        <v>46203</v>
      </c>
      <c r="B547" s="10">
        <v>45961</v>
      </c>
      <c r="C547" s="11" t="s">
        <v>184</v>
      </c>
      <c r="D547" s="11" t="s">
        <v>87</v>
      </c>
      <c r="E547" s="11" t="s">
        <v>192</v>
      </c>
      <c r="F547" s="12">
        <v>3550.64</v>
      </c>
      <c r="G547" s="13">
        <v>3550.64</v>
      </c>
      <c r="H547" s="106" t="b">
        <v>1</v>
      </c>
      <c r="I547" s="15">
        <v>0</v>
      </c>
    </row>
    <row r="548" spans="1:9">
      <c r="A548" s="9">
        <v>46203</v>
      </c>
      <c r="B548" s="10">
        <v>45961</v>
      </c>
      <c r="C548" s="11" t="s">
        <v>193</v>
      </c>
      <c r="D548" s="11" t="s">
        <v>94</v>
      </c>
      <c r="E548" s="11" t="s">
        <v>194</v>
      </c>
      <c r="F548" s="12">
        <v>1588.67</v>
      </c>
      <c r="G548" s="13">
        <v>1588.67</v>
      </c>
      <c r="H548" s="106" t="b">
        <v>1</v>
      </c>
      <c r="I548" s="15">
        <v>0</v>
      </c>
    </row>
    <row r="549" spans="1:9">
      <c r="A549" s="9">
        <v>46203</v>
      </c>
      <c r="B549" s="10">
        <v>45961</v>
      </c>
      <c r="C549" s="11" t="s">
        <v>193</v>
      </c>
      <c r="D549" s="11" t="s">
        <v>94</v>
      </c>
      <c r="E549" s="11" t="s">
        <v>195</v>
      </c>
      <c r="F549" s="12">
        <v>191.97</v>
      </c>
      <c r="G549" s="13">
        <v>191.97</v>
      </c>
      <c r="H549" s="106" t="b">
        <v>1</v>
      </c>
      <c r="I549" s="15">
        <v>0</v>
      </c>
    </row>
    <row r="550" spans="1:9">
      <c r="A550" s="9">
        <v>46203</v>
      </c>
      <c r="B550" s="10">
        <v>45961</v>
      </c>
      <c r="C550" s="11" t="s">
        <v>193</v>
      </c>
      <c r="D550" s="11" t="s">
        <v>86</v>
      </c>
      <c r="E550" s="11" t="s">
        <v>196</v>
      </c>
      <c r="F550" s="12">
        <v>24858.93</v>
      </c>
      <c r="G550" s="13">
        <v>24858.93</v>
      </c>
      <c r="H550" s="106" t="b">
        <v>1</v>
      </c>
      <c r="I550" s="15">
        <v>0</v>
      </c>
    </row>
    <row r="551" spans="1:9">
      <c r="A551" s="9">
        <v>46203</v>
      </c>
      <c r="B551" s="10">
        <v>45961</v>
      </c>
      <c r="C551" s="11" t="s">
        <v>193</v>
      </c>
      <c r="D551" s="11" t="s">
        <v>86</v>
      </c>
      <c r="E551" s="11" t="s">
        <v>197</v>
      </c>
      <c r="F551" s="12">
        <v>2363754.7599999998</v>
      </c>
      <c r="G551" s="13">
        <v>2347088.1</v>
      </c>
      <c r="H551" s="106" t="b">
        <v>0</v>
      </c>
      <c r="I551" s="15">
        <v>-16666.659999999683</v>
      </c>
    </row>
    <row r="552" spans="1:9">
      <c r="A552" s="9">
        <v>46203</v>
      </c>
      <c r="B552" s="10">
        <v>45961</v>
      </c>
      <c r="C552" s="11" t="s">
        <v>193</v>
      </c>
      <c r="D552" s="11" t="s">
        <v>86</v>
      </c>
      <c r="E552" s="11" t="s">
        <v>198</v>
      </c>
      <c r="F552" s="12">
        <v>69732.87</v>
      </c>
      <c r="G552" s="13">
        <v>86399.53</v>
      </c>
      <c r="H552" s="106" t="b">
        <v>0</v>
      </c>
      <c r="I552" s="15">
        <v>16666.660000000003</v>
      </c>
    </row>
    <row r="553" spans="1:9">
      <c r="A553" s="9">
        <v>46203</v>
      </c>
      <c r="B553" s="10">
        <v>45961</v>
      </c>
      <c r="C553" s="11" t="s">
        <v>193</v>
      </c>
      <c r="D553" s="11" t="s">
        <v>87</v>
      </c>
      <c r="E553" s="11" t="s">
        <v>88</v>
      </c>
      <c r="F553" s="12">
        <v>1698.8</v>
      </c>
      <c r="G553" s="13">
        <v>1698.8</v>
      </c>
      <c r="H553" s="106" t="b">
        <v>1</v>
      </c>
      <c r="I553" s="15">
        <v>0</v>
      </c>
    </row>
    <row r="554" spans="1:9">
      <c r="A554" s="9">
        <v>46203</v>
      </c>
      <c r="B554" s="10">
        <v>45961</v>
      </c>
      <c r="C554" s="11" t="s">
        <v>193</v>
      </c>
      <c r="D554" s="11" t="s">
        <v>87</v>
      </c>
      <c r="E554" s="11" t="s">
        <v>199</v>
      </c>
      <c r="F554" s="12">
        <v>89400.35</v>
      </c>
      <c r="G554" s="13">
        <v>89400.35</v>
      </c>
      <c r="H554" s="106" t="b">
        <v>1</v>
      </c>
      <c r="I554" s="15">
        <v>0</v>
      </c>
    </row>
    <row r="555" spans="1:9">
      <c r="A555" s="9">
        <v>46203</v>
      </c>
      <c r="B555" s="10">
        <v>45961</v>
      </c>
      <c r="C555" s="11" t="s">
        <v>193</v>
      </c>
      <c r="D555" s="11" t="s">
        <v>87</v>
      </c>
      <c r="E555" s="11" t="s">
        <v>200</v>
      </c>
      <c r="F555" s="12">
        <v>12998.73</v>
      </c>
      <c r="G555" s="13">
        <v>12998.73</v>
      </c>
      <c r="H555" s="106" t="b">
        <v>1</v>
      </c>
      <c r="I555" s="15">
        <v>0</v>
      </c>
    </row>
    <row r="556" spans="1:9">
      <c r="A556" s="9">
        <v>46203</v>
      </c>
      <c r="B556" s="10">
        <v>45961</v>
      </c>
      <c r="C556" s="11" t="s">
        <v>193</v>
      </c>
      <c r="D556" s="11" t="s">
        <v>87</v>
      </c>
      <c r="E556" s="11" t="s">
        <v>201</v>
      </c>
      <c r="F556" s="12">
        <v>11541.94</v>
      </c>
      <c r="G556" s="13">
        <v>11541.94</v>
      </c>
      <c r="H556" s="106" t="b">
        <v>1</v>
      </c>
      <c r="I556" s="15">
        <v>0</v>
      </c>
    </row>
    <row r="557" spans="1:9">
      <c r="A557" s="9">
        <v>46203</v>
      </c>
      <c r="B557" s="10">
        <v>45961</v>
      </c>
      <c r="C557" s="11" t="s">
        <v>193</v>
      </c>
      <c r="D557" s="11" t="s">
        <v>87</v>
      </c>
      <c r="E557" s="11" t="s">
        <v>202</v>
      </c>
      <c r="F557" s="12">
        <v>25492.42</v>
      </c>
      <c r="G557" s="13">
        <v>25492.42</v>
      </c>
      <c r="H557" s="106" t="b">
        <v>1</v>
      </c>
      <c r="I557" s="15">
        <v>0</v>
      </c>
    </row>
    <row r="558" spans="1:9">
      <c r="A558" s="9">
        <v>46203</v>
      </c>
      <c r="B558" s="10">
        <v>45961</v>
      </c>
      <c r="C558" s="11" t="s">
        <v>193</v>
      </c>
      <c r="D558" s="11" t="s">
        <v>87</v>
      </c>
      <c r="E558" s="11" t="s">
        <v>203</v>
      </c>
      <c r="F558" s="12">
        <v>14704.04</v>
      </c>
      <c r="G558" s="13">
        <v>14704.04</v>
      </c>
      <c r="H558" s="106" t="b">
        <v>1</v>
      </c>
      <c r="I558" s="15">
        <v>0</v>
      </c>
    </row>
    <row r="559" spans="1:9">
      <c r="A559" s="9">
        <v>46203</v>
      </c>
      <c r="B559" s="10">
        <v>45961</v>
      </c>
      <c r="C559" s="11" t="s">
        <v>193</v>
      </c>
      <c r="D559" s="11" t="s">
        <v>87</v>
      </c>
      <c r="E559" s="11" t="s">
        <v>204</v>
      </c>
      <c r="F559" s="12">
        <v>9261.83</v>
      </c>
      <c r="G559" s="13">
        <v>9261.83</v>
      </c>
      <c r="H559" s="106" t="b">
        <v>1</v>
      </c>
      <c r="I559" s="15">
        <v>0</v>
      </c>
    </row>
    <row r="560" spans="1:9">
      <c r="A560" s="9">
        <v>46203</v>
      </c>
      <c r="B560" s="10">
        <v>45961</v>
      </c>
      <c r="C560" s="11" t="s">
        <v>193</v>
      </c>
      <c r="D560" s="11" t="s">
        <v>87</v>
      </c>
      <c r="E560" s="11" t="s">
        <v>205</v>
      </c>
      <c r="F560" s="12">
        <v>47508.54</v>
      </c>
      <c r="G560" s="13">
        <v>47508.54</v>
      </c>
      <c r="H560" s="106" t="b">
        <v>1</v>
      </c>
      <c r="I560" s="15">
        <v>0</v>
      </c>
    </row>
    <row r="561" spans="1:9">
      <c r="A561" s="9">
        <v>46203</v>
      </c>
      <c r="B561" s="10">
        <v>45961</v>
      </c>
      <c r="C561" s="11" t="s">
        <v>206</v>
      </c>
      <c r="D561" s="11" t="s">
        <v>86</v>
      </c>
      <c r="E561" s="11" t="s">
        <v>207</v>
      </c>
      <c r="F561" s="12">
        <v>228394.63</v>
      </c>
      <c r="G561" s="13">
        <v>228394.63</v>
      </c>
      <c r="H561" s="106" t="b">
        <v>1</v>
      </c>
      <c r="I561" s="15">
        <v>0</v>
      </c>
    </row>
    <row r="562" spans="1:9">
      <c r="A562" s="9">
        <v>46203</v>
      </c>
      <c r="B562" s="10">
        <v>45961</v>
      </c>
      <c r="C562" s="11" t="s">
        <v>206</v>
      </c>
      <c r="D562" s="11" t="s">
        <v>87</v>
      </c>
      <c r="E562" s="11" t="s">
        <v>208</v>
      </c>
      <c r="F562" s="12">
        <v>13524.53</v>
      </c>
      <c r="G562" s="13">
        <v>13524.53</v>
      </c>
      <c r="H562" s="106" t="b">
        <v>1</v>
      </c>
      <c r="I562" s="15">
        <v>0</v>
      </c>
    </row>
    <row r="563" spans="1:9">
      <c r="A563" s="9">
        <v>46203</v>
      </c>
      <c r="B563" s="10">
        <v>45961</v>
      </c>
      <c r="C563" s="11" t="s">
        <v>209</v>
      </c>
      <c r="D563" s="11" t="s">
        <v>86</v>
      </c>
      <c r="E563" s="11" t="s">
        <v>210</v>
      </c>
      <c r="F563" s="12">
        <v>21853.86</v>
      </c>
      <c r="G563" s="13">
        <v>21853.86</v>
      </c>
      <c r="H563" s="106" t="b">
        <v>1</v>
      </c>
      <c r="I563" s="15">
        <v>0</v>
      </c>
    </row>
    <row r="564" spans="1:9">
      <c r="A564" s="9">
        <v>46203</v>
      </c>
      <c r="B564" s="10">
        <v>45961</v>
      </c>
      <c r="C564" s="11" t="s">
        <v>209</v>
      </c>
      <c r="D564" s="11" t="s">
        <v>86</v>
      </c>
      <c r="E564" s="11" t="s">
        <v>211</v>
      </c>
      <c r="F564" s="12">
        <v>70562.720000000001</v>
      </c>
      <c r="G564" s="13">
        <v>70562.720000000001</v>
      </c>
      <c r="H564" s="106" t="b">
        <v>1</v>
      </c>
      <c r="I564" s="15">
        <v>0</v>
      </c>
    </row>
    <row r="565" spans="1:9">
      <c r="A565" s="9">
        <v>46203</v>
      </c>
      <c r="B565" s="10">
        <v>45961</v>
      </c>
      <c r="C565" s="11" t="s">
        <v>209</v>
      </c>
      <c r="D565" s="11" t="s">
        <v>86</v>
      </c>
      <c r="E565" s="11" t="s">
        <v>212</v>
      </c>
      <c r="F565" s="12">
        <v>17147.37</v>
      </c>
      <c r="G565" s="13">
        <v>17147.37</v>
      </c>
      <c r="H565" s="106" t="b">
        <v>1</v>
      </c>
      <c r="I565" s="15">
        <v>0</v>
      </c>
    </row>
    <row r="566" spans="1:9">
      <c r="A566" s="9">
        <v>46203</v>
      </c>
      <c r="B566" s="10">
        <v>45961</v>
      </c>
      <c r="C566" s="11" t="s">
        <v>209</v>
      </c>
      <c r="D566" s="11" t="s">
        <v>86</v>
      </c>
      <c r="E566" s="11" t="s">
        <v>213</v>
      </c>
      <c r="F566" s="12">
        <v>952.94</v>
      </c>
      <c r="G566" s="13">
        <v>952.94</v>
      </c>
      <c r="H566" s="106" t="b">
        <v>1</v>
      </c>
      <c r="I566" s="15">
        <v>0</v>
      </c>
    </row>
    <row r="567" spans="1:9">
      <c r="A567" s="9">
        <v>46203</v>
      </c>
      <c r="B567" s="10">
        <v>45961</v>
      </c>
      <c r="C567" s="11" t="s">
        <v>209</v>
      </c>
      <c r="D567" s="11" t="s">
        <v>86</v>
      </c>
      <c r="E567" s="11" t="s">
        <v>214</v>
      </c>
      <c r="F567" s="12">
        <v>2230413</v>
      </c>
      <c r="G567" s="13">
        <v>2230413</v>
      </c>
      <c r="H567" s="106" t="b">
        <v>1</v>
      </c>
      <c r="I567" s="15">
        <v>0</v>
      </c>
    </row>
    <row r="568" spans="1:9">
      <c r="A568" s="9">
        <v>46203</v>
      </c>
      <c r="B568" s="10">
        <v>45961</v>
      </c>
      <c r="C568" s="11" t="s">
        <v>209</v>
      </c>
      <c r="D568" s="11" t="s">
        <v>86</v>
      </c>
      <c r="E568" s="11" t="s">
        <v>215</v>
      </c>
      <c r="F568" s="12">
        <v>143098.39000000001</v>
      </c>
      <c r="G568" s="13">
        <v>143098.39000000001</v>
      </c>
      <c r="H568" s="106" t="b">
        <v>1</v>
      </c>
      <c r="I568" s="15">
        <v>0</v>
      </c>
    </row>
    <row r="569" spans="1:9">
      <c r="A569" s="9">
        <v>46203</v>
      </c>
      <c r="B569" s="10">
        <v>45961</v>
      </c>
      <c r="C569" s="11" t="s">
        <v>209</v>
      </c>
      <c r="D569" s="11" t="s">
        <v>86</v>
      </c>
      <c r="E569" s="11" t="s">
        <v>216</v>
      </c>
      <c r="F569" s="12">
        <v>50823.47</v>
      </c>
      <c r="G569" s="13">
        <v>50823.47</v>
      </c>
      <c r="H569" s="106" t="b">
        <v>1</v>
      </c>
      <c r="I569" s="15">
        <v>0</v>
      </c>
    </row>
    <row r="570" spans="1:9">
      <c r="A570" s="9">
        <v>46203</v>
      </c>
      <c r="B570" s="10">
        <v>45961</v>
      </c>
      <c r="C570" s="11" t="s">
        <v>209</v>
      </c>
      <c r="D570" s="11" t="s">
        <v>86</v>
      </c>
      <c r="E570" s="11" t="s">
        <v>217</v>
      </c>
      <c r="F570" s="12">
        <v>98981.29</v>
      </c>
      <c r="G570" s="13">
        <v>98981.29</v>
      </c>
      <c r="H570" s="106" t="b">
        <v>1</v>
      </c>
      <c r="I570" s="15">
        <v>0</v>
      </c>
    </row>
    <row r="571" spans="1:9">
      <c r="A571" s="9">
        <v>46203</v>
      </c>
      <c r="B571" s="10">
        <v>45961</v>
      </c>
      <c r="C571" s="11" t="s">
        <v>209</v>
      </c>
      <c r="D571" s="11" t="s">
        <v>87</v>
      </c>
      <c r="E571" s="11" t="s">
        <v>218</v>
      </c>
      <c r="F571" s="12">
        <v>1733.32</v>
      </c>
      <c r="G571" s="13">
        <v>1733.32</v>
      </c>
      <c r="H571" s="106" t="b">
        <v>1</v>
      </c>
      <c r="I571" s="15">
        <v>0</v>
      </c>
    </row>
    <row r="572" spans="1:9">
      <c r="A572" s="9">
        <v>46203</v>
      </c>
      <c r="B572" s="10">
        <v>45961</v>
      </c>
      <c r="C572" s="11" t="s">
        <v>209</v>
      </c>
      <c r="D572" s="11" t="s">
        <v>87</v>
      </c>
      <c r="E572" s="11" t="s">
        <v>219</v>
      </c>
      <c r="F572" s="12">
        <v>1189.96</v>
      </c>
      <c r="G572" s="13">
        <v>1189.96</v>
      </c>
      <c r="H572" s="106" t="b">
        <v>1</v>
      </c>
      <c r="I572" s="15">
        <v>0</v>
      </c>
    </row>
    <row r="573" spans="1:9">
      <c r="A573" s="9">
        <v>46203</v>
      </c>
      <c r="B573" s="10">
        <v>45961</v>
      </c>
      <c r="C573" s="11" t="s">
        <v>209</v>
      </c>
      <c r="D573" s="11" t="s">
        <v>87</v>
      </c>
      <c r="E573" s="11" t="s">
        <v>220</v>
      </c>
      <c r="F573" s="12">
        <v>19290.63</v>
      </c>
      <c r="G573" s="13">
        <v>19290.63</v>
      </c>
      <c r="H573" s="106" t="b">
        <v>1</v>
      </c>
      <c r="I573" s="15">
        <v>0</v>
      </c>
    </row>
    <row r="574" spans="1:9">
      <c r="A574" s="9">
        <v>46203</v>
      </c>
      <c r="B574" s="10">
        <v>45961</v>
      </c>
      <c r="C574" s="11" t="s">
        <v>209</v>
      </c>
      <c r="D574" s="11" t="s">
        <v>87</v>
      </c>
      <c r="E574" s="11" t="s">
        <v>221</v>
      </c>
      <c r="F574" s="12">
        <v>11284.78</v>
      </c>
      <c r="G574" s="13">
        <v>11284.78</v>
      </c>
      <c r="H574" s="106" t="b">
        <v>1</v>
      </c>
      <c r="I574" s="15">
        <v>0</v>
      </c>
    </row>
    <row r="575" spans="1:9">
      <c r="A575" s="9">
        <v>46203</v>
      </c>
      <c r="B575" s="10">
        <v>45961</v>
      </c>
      <c r="C575" s="11" t="s">
        <v>209</v>
      </c>
      <c r="D575" s="11" t="s">
        <v>87</v>
      </c>
      <c r="E575" s="11" t="s">
        <v>222</v>
      </c>
      <c r="F575" s="12">
        <v>5032.08</v>
      </c>
      <c r="G575" s="13">
        <v>5032.08</v>
      </c>
      <c r="H575" s="106" t="b">
        <v>1</v>
      </c>
      <c r="I575" s="15">
        <v>0</v>
      </c>
    </row>
    <row r="576" spans="1:9">
      <c r="A576" s="9">
        <v>46203</v>
      </c>
      <c r="B576" s="10">
        <v>45961</v>
      </c>
      <c r="C576" s="11" t="s">
        <v>209</v>
      </c>
      <c r="D576" s="11" t="s">
        <v>87</v>
      </c>
      <c r="E576" s="11" t="s">
        <v>223</v>
      </c>
      <c r="F576" s="12">
        <v>559.73</v>
      </c>
      <c r="G576" s="13">
        <v>559.73</v>
      </c>
      <c r="H576" s="106" t="b">
        <v>1</v>
      </c>
      <c r="I576" s="15">
        <v>0</v>
      </c>
    </row>
    <row r="577" spans="1:9">
      <c r="A577" s="9">
        <v>46203</v>
      </c>
      <c r="B577" s="10">
        <v>45961</v>
      </c>
      <c r="C577" s="11" t="s">
        <v>224</v>
      </c>
      <c r="D577" s="11" t="s">
        <v>86</v>
      </c>
      <c r="E577" s="11" t="s">
        <v>225</v>
      </c>
      <c r="F577" s="12">
        <v>57520.47</v>
      </c>
      <c r="G577" s="13">
        <v>57520.47</v>
      </c>
      <c r="H577" s="106" t="b">
        <v>1</v>
      </c>
      <c r="I577" s="15">
        <v>0</v>
      </c>
    </row>
    <row r="578" spans="1:9">
      <c r="A578" s="9">
        <v>46203</v>
      </c>
      <c r="B578" s="10">
        <v>45961</v>
      </c>
      <c r="C578" s="11" t="s">
        <v>224</v>
      </c>
      <c r="D578" s="11" t="s">
        <v>86</v>
      </c>
      <c r="E578" s="11" t="s">
        <v>226</v>
      </c>
      <c r="F578" s="12">
        <v>309291.90000000002</v>
      </c>
      <c r="G578" s="13">
        <v>309291.90000000002</v>
      </c>
      <c r="H578" s="106" t="b">
        <v>1</v>
      </c>
      <c r="I578" s="15">
        <v>0</v>
      </c>
    </row>
    <row r="579" spans="1:9">
      <c r="A579" s="9">
        <v>46203</v>
      </c>
      <c r="B579" s="10">
        <v>45961</v>
      </c>
      <c r="C579" s="11" t="s">
        <v>224</v>
      </c>
      <c r="D579" s="11" t="s">
        <v>87</v>
      </c>
      <c r="E579" s="11" t="s">
        <v>227</v>
      </c>
      <c r="F579" s="12">
        <v>40248.83</v>
      </c>
      <c r="G579" s="13">
        <v>40248.83</v>
      </c>
      <c r="H579" s="106" t="b">
        <v>1</v>
      </c>
      <c r="I579" s="15">
        <v>0</v>
      </c>
    </row>
    <row r="580" spans="1:9">
      <c r="A580" s="9">
        <v>46203</v>
      </c>
      <c r="B580" s="10">
        <v>45961</v>
      </c>
      <c r="C580" s="11" t="s">
        <v>228</v>
      </c>
      <c r="D580" s="11" t="s">
        <v>86</v>
      </c>
      <c r="E580" s="11" t="s">
        <v>229</v>
      </c>
      <c r="F580" s="12">
        <v>1453658.8</v>
      </c>
      <c r="G580" s="13">
        <v>1453658.8</v>
      </c>
      <c r="H580" s="106" t="b">
        <v>1</v>
      </c>
      <c r="I580" s="15">
        <v>0</v>
      </c>
    </row>
    <row r="581" spans="1:9">
      <c r="A581" s="9">
        <v>46203</v>
      </c>
      <c r="B581" s="10">
        <v>45961</v>
      </c>
      <c r="C581" s="11" t="s">
        <v>228</v>
      </c>
      <c r="D581" s="11" t="s">
        <v>87</v>
      </c>
      <c r="E581" s="11" t="s">
        <v>88</v>
      </c>
      <c r="F581" s="12">
        <v>524.05999999999995</v>
      </c>
      <c r="G581" s="13">
        <v>524.05999999999995</v>
      </c>
      <c r="H581" s="106" t="b">
        <v>1</v>
      </c>
      <c r="I581" s="15">
        <v>0</v>
      </c>
    </row>
    <row r="582" spans="1:9">
      <c r="A582" s="9">
        <v>46203</v>
      </c>
      <c r="B582" s="10">
        <v>45961</v>
      </c>
      <c r="C582" s="11" t="s">
        <v>230</v>
      </c>
      <c r="D582" s="11" t="s">
        <v>94</v>
      </c>
      <c r="E582" s="11" t="s">
        <v>231</v>
      </c>
      <c r="F582" s="12">
        <v>10995.33</v>
      </c>
      <c r="G582" s="13">
        <v>10995.33</v>
      </c>
      <c r="H582" s="106" t="b">
        <v>1</v>
      </c>
      <c r="I582" s="15">
        <v>0</v>
      </c>
    </row>
    <row r="583" spans="1:9">
      <c r="A583" s="9">
        <v>46203</v>
      </c>
      <c r="B583" s="10">
        <v>45961</v>
      </c>
      <c r="C583" s="11" t="s">
        <v>230</v>
      </c>
      <c r="D583" s="11" t="s">
        <v>94</v>
      </c>
      <c r="E583" s="11" t="s">
        <v>232</v>
      </c>
      <c r="F583" s="12">
        <v>5324.45</v>
      </c>
      <c r="G583" s="13">
        <v>5324.45</v>
      </c>
      <c r="H583" s="106" t="b">
        <v>1</v>
      </c>
      <c r="I583" s="15">
        <v>0</v>
      </c>
    </row>
    <row r="584" spans="1:9">
      <c r="A584" s="9">
        <v>46203</v>
      </c>
      <c r="B584" s="10">
        <v>45961</v>
      </c>
      <c r="C584" s="11" t="s">
        <v>230</v>
      </c>
      <c r="D584" s="11" t="s">
        <v>86</v>
      </c>
      <c r="E584" s="11" t="s">
        <v>233</v>
      </c>
      <c r="F584" s="12">
        <v>8921261.9700000007</v>
      </c>
      <c r="G584" s="13">
        <v>8921261.9700000007</v>
      </c>
      <c r="H584" s="106" t="b">
        <v>1</v>
      </c>
      <c r="I584" s="15">
        <v>0</v>
      </c>
    </row>
    <row r="585" spans="1:9">
      <c r="A585" s="9">
        <v>46203</v>
      </c>
      <c r="B585" s="10">
        <v>45961</v>
      </c>
      <c r="C585" s="11" t="s">
        <v>230</v>
      </c>
      <c r="D585" s="11" t="s">
        <v>86</v>
      </c>
      <c r="E585" s="11" t="s">
        <v>234</v>
      </c>
      <c r="F585" s="12">
        <v>3588159.99</v>
      </c>
      <c r="G585" s="13">
        <v>3588159.99</v>
      </c>
      <c r="H585" s="106" t="b">
        <v>1</v>
      </c>
      <c r="I585" s="15">
        <v>0</v>
      </c>
    </row>
    <row r="586" spans="1:9">
      <c r="A586" s="9">
        <v>46203</v>
      </c>
      <c r="B586" s="10">
        <v>45961</v>
      </c>
      <c r="C586" s="11" t="s">
        <v>230</v>
      </c>
      <c r="D586" s="11" t="s">
        <v>86</v>
      </c>
      <c r="E586" s="11" t="s">
        <v>235</v>
      </c>
      <c r="F586" s="12">
        <v>14677994.890000001</v>
      </c>
      <c r="G586" s="13">
        <v>14677994.890000001</v>
      </c>
      <c r="H586" s="106" t="b">
        <v>1</v>
      </c>
      <c r="I586" s="15">
        <v>0</v>
      </c>
    </row>
    <row r="587" spans="1:9">
      <c r="A587" s="9">
        <v>46203</v>
      </c>
      <c r="B587" s="10">
        <v>45961</v>
      </c>
      <c r="C587" s="11" t="s">
        <v>230</v>
      </c>
      <c r="D587" s="11" t="s">
        <v>87</v>
      </c>
      <c r="E587" s="11" t="s">
        <v>88</v>
      </c>
      <c r="F587" s="12">
        <v>26397.71</v>
      </c>
      <c r="G587" s="13">
        <v>26397.71</v>
      </c>
      <c r="H587" s="106" t="b">
        <v>1</v>
      </c>
      <c r="I587" s="15">
        <v>0</v>
      </c>
    </row>
    <row r="588" spans="1:9">
      <c r="A588" s="9">
        <v>46203</v>
      </c>
      <c r="B588" s="10">
        <v>45961</v>
      </c>
      <c r="C588" s="11" t="s">
        <v>230</v>
      </c>
      <c r="D588" s="11" t="s">
        <v>87</v>
      </c>
      <c r="E588" s="11" t="s">
        <v>236</v>
      </c>
      <c r="F588" s="12">
        <v>161139.07</v>
      </c>
      <c r="G588" s="13">
        <v>161139.07</v>
      </c>
      <c r="H588" s="106" t="b">
        <v>1</v>
      </c>
      <c r="I588" s="15">
        <v>0</v>
      </c>
    </row>
    <row r="589" spans="1:9">
      <c r="A589" s="9">
        <v>46203</v>
      </c>
      <c r="B589" s="10">
        <v>45961</v>
      </c>
      <c r="C589" s="11" t="s">
        <v>230</v>
      </c>
      <c r="D589" s="11" t="s">
        <v>87</v>
      </c>
      <c r="E589" s="11" t="s">
        <v>237</v>
      </c>
      <c r="F589" s="12">
        <v>424034.23</v>
      </c>
      <c r="G589" s="13">
        <v>424034.23</v>
      </c>
      <c r="H589" s="106" t="b">
        <v>1</v>
      </c>
      <c r="I589" s="15">
        <v>0</v>
      </c>
    </row>
    <row r="590" spans="1:9">
      <c r="A590" s="9">
        <v>46203</v>
      </c>
      <c r="B590" s="10">
        <v>45961</v>
      </c>
      <c r="C590" s="11" t="s">
        <v>230</v>
      </c>
      <c r="D590" s="11" t="s">
        <v>87</v>
      </c>
      <c r="E590" s="11" t="s">
        <v>238</v>
      </c>
      <c r="F590" s="12">
        <v>44529.4</v>
      </c>
      <c r="G590" s="13">
        <v>51941.24</v>
      </c>
      <c r="H590" s="106" t="b">
        <v>0</v>
      </c>
      <c r="I590" s="15">
        <v>7411.8399999999965</v>
      </c>
    </row>
    <row r="591" spans="1:9">
      <c r="A591" s="9">
        <v>46203</v>
      </c>
      <c r="B591" s="10">
        <v>45961</v>
      </c>
      <c r="C591" s="11" t="s">
        <v>230</v>
      </c>
      <c r="D591" s="11" t="s">
        <v>87</v>
      </c>
      <c r="E591" s="11" t="s">
        <v>239</v>
      </c>
      <c r="F591" s="12">
        <v>1052281.68</v>
      </c>
      <c r="G591" s="13">
        <v>1044870.65</v>
      </c>
      <c r="H591" s="106" t="b">
        <v>0</v>
      </c>
      <c r="I591" s="15">
        <v>-7411.0299999999115</v>
      </c>
    </row>
    <row r="592" spans="1:9">
      <c r="A592" s="9">
        <v>46203</v>
      </c>
      <c r="B592" s="10">
        <v>45961</v>
      </c>
      <c r="C592" s="11" t="s">
        <v>240</v>
      </c>
      <c r="D592" s="11" t="s">
        <v>86</v>
      </c>
      <c r="E592" s="11" t="s">
        <v>241</v>
      </c>
      <c r="F592" s="12">
        <v>254590.53</v>
      </c>
      <c r="G592" s="13">
        <v>254590.53</v>
      </c>
      <c r="H592" s="106" t="b">
        <v>1</v>
      </c>
      <c r="I592" s="15">
        <v>0</v>
      </c>
    </row>
    <row r="593" spans="1:9">
      <c r="A593" s="9">
        <v>46203</v>
      </c>
      <c r="B593" s="10">
        <v>45961</v>
      </c>
      <c r="C593" s="11" t="s">
        <v>240</v>
      </c>
      <c r="D593" s="11" t="s">
        <v>86</v>
      </c>
      <c r="E593" s="11" t="s">
        <v>242</v>
      </c>
      <c r="F593" s="12">
        <v>3436.05</v>
      </c>
      <c r="G593" s="13">
        <v>3436.05</v>
      </c>
      <c r="H593" s="106" t="b">
        <v>1</v>
      </c>
      <c r="I593" s="15">
        <v>0</v>
      </c>
    </row>
    <row r="594" spans="1:9">
      <c r="A594" s="9">
        <v>46203</v>
      </c>
      <c r="B594" s="10">
        <v>45961</v>
      </c>
      <c r="C594" s="11" t="s">
        <v>240</v>
      </c>
      <c r="D594" s="11" t="s">
        <v>86</v>
      </c>
      <c r="E594" s="11" t="s">
        <v>243</v>
      </c>
      <c r="F594" s="12">
        <v>18910.349999999999</v>
      </c>
      <c r="G594" s="13">
        <v>18910.349999999999</v>
      </c>
      <c r="H594" s="106" t="b">
        <v>1</v>
      </c>
      <c r="I594" s="15">
        <v>0</v>
      </c>
    </row>
    <row r="595" spans="1:9">
      <c r="A595" s="9">
        <v>46203</v>
      </c>
      <c r="B595" s="10">
        <v>45961</v>
      </c>
      <c r="C595" s="11" t="s">
        <v>240</v>
      </c>
      <c r="D595" s="11" t="s">
        <v>86</v>
      </c>
      <c r="E595" s="11" t="s">
        <v>244</v>
      </c>
      <c r="F595" s="12">
        <v>9337.89</v>
      </c>
      <c r="G595" s="13">
        <v>9337.89</v>
      </c>
      <c r="H595" s="106" t="b">
        <v>1</v>
      </c>
      <c r="I595" s="15">
        <v>0</v>
      </c>
    </row>
    <row r="596" spans="1:9">
      <c r="A596" s="9">
        <v>46203</v>
      </c>
      <c r="B596" s="10">
        <v>45961</v>
      </c>
      <c r="C596" s="11" t="s">
        <v>240</v>
      </c>
      <c r="D596" s="11" t="s">
        <v>86</v>
      </c>
      <c r="E596" s="11" t="s">
        <v>245</v>
      </c>
      <c r="F596" s="12">
        <v>606933.81999999995</v>
      </c>
      <c r="G596" s="13">
        <v>606933.81999999995</v>
      </c>
      <c r="H596" s="106" t="b">
        <v>1</v>
      </c>
      <c r="I596" s="15">
        <v>0</v>
      </c>
    </row>
    <row r="597" spans="1:9">
      <c r="A597" s="107">
        <v>46203</v>
      </c>
      <c r="B597" s="108">
        <v>45961</v>
      </c>
      <c r="C597" s="109" t="s">
        <v>240</v>
      </c>
      <c r="D597" s="109" t="s">
        <v>87</v>
      </c>
      <c r="E597" s="109" t="s">
        <v>246</v>
      </c>
      <c r="F597" s="110">
        <v>71768.45</v>
      </c>
      <c r="G597" s="111">
        <v>71768.45</v>
      </c>
      <c r="H597" s="112" t="b">
        <v>1</v>
      </c>
      <c r="I597" s="113">
        <v>0</v>
      </c>
    </row>
  </sheetData>
  <phoneticPr fontId="12"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41.5703125" style="3" bestFit="1" customWidth="1"/>
    <col min="2" max="2" width="16.28515625" style="3" bestFit="1" customWidth="1"/>
    <col min="3" max="6" width="14.42578125" style="3" bestFit="1" customWidth="1"/>
    <col min="7" max="8" width="19.5703125" style="3" customWidth="1"/>
    <col min="9" max="9" width="22.28515625" style="3" bestFit="1" customWidth="1"/>
    <col min="10" max="11" width="26.28515625" style="3" bestFit="1" customWidth="1"/>
    <col min="12" max="12" width="39.85546875"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16" t="s">
        <v>250</v>
      </c>
      <c r="B1" s="16" t="s">
        <v>249</v>
      </c>
      <c r="C1"/>
      <c r="D1"/>
      <c r="E1"/>
      <c r="F1"/>
      <c r="G1"/>
      <c r="H1"/>
      <c r="I1"/>
      <c r="J1"/>
      <c r="K1"/>
    </row>
    <row r="2" spans="1:15">
      <c r="A2" s="16" t="s">
        <v>247</v>
      </c>
      <c r="B2" s="17">
        <v>45961</v>
      </c>
      <c r="C2" s="17" t="s">
        <v>248</v>
      </c>
      <c r="D2"/>
      <c r="E2"/>
      <c r="F2"/>
      <c r="G2"/>
      <c r="H2"/>
      <c r="I2"/>
      <c r="J2"/>
      <c r="K2"/>
    </row>
    <row r="3" spans="1:15" ht="15.75" customHeight="1">
      <c r="A3" s="18" t="s">
        <v>85</v>
      </c>
      <c r="B3" s="20">
        <v>3780569.92</v>
      </c>
      <c r="C3" s="20">
        <v>3780569.92</v>
      </c>
      <c r="D3"/>
      <c r="E3"/>
      <c r="F3"/>
      <c r="G3"/>
      <c r="H3"/>
      <c r="I3"/>
      <c r="J3"/>
      <c r="K3"/>
    </row>
    <row r="4" spans="1:15">
      <c r="A4" s="19" t="s">
        <v>85</v>
      </c>
      <c r="B4" s="20">
        <v>3775731.63</v>
      </c>
      <c r="C4" s="20">
        <v>3775731.63</v>
      </c>
      <c r="D4"/>
      <c r="E4"/>
      <c r="F4"/>
      <c r="G4"/>
      <c r="H4"/>
      <c r="I4"/>
      <c r="J4"/>
      <c r="K4"/>
    </row>
    <row r="5" spans="1:15">
      <c r="A5" s="19" t="s">
        <v>88</v>
      </c>
      <c r="B5" s="20">
        <v>4838.29</v>
      </c>
      <c r="C5" s="20">
        <v>4838.29</v>
      </c>
      <c r="D5"/>
      <c r="E5"/>
      <c r="F5"/>
      <c r="G5"/>
      <c r="H5"/>
      <c r="I5"/>
      <c r="J5"/>
      <c r="K5"/>
    </row>
    <row r="6" spans="1:15">
      <c r="A6" s="18" t="s">
        <v>89</v>
      </c>
      <c r="B6" s="20">
        <v>1065819.0100000002</v>
      </c>
      <c r="C6" s="20">
        <v>1065819.0100000002</v>
      </c>
      <c r="D6"/>
      <c r="E6"/>
      <c r="F6"/>
      <c r="G6"/>
      <c r="H6"/>
      <c r="I6"/>
      <c r="J6"/>
      <c r="K6"/>
    </row>
    <row r="7" spans="1:15">
      <c r="A7" s="19" t="s">
        <v>88</v>
      </c>
      <c r="B7" s="20">
        <v>1196.79</v>
      </c>
      <c r="C7" s="20">
        <v>1196.79</v>
      </c>
      <c r="D7"/>
      <c r="E7"/>
      <c r="F7"/>
      <c r="G7"/>
      <c r="H7"/>
      <c r="I7"/>
      <c r="J7"/>
      <c r="K7"/>
      <c r="L7"/>
      <c r="M7"/>
      <c r="N7"/>
      <c r="O7"/>
    </row>
    <row r="8" spans="1:15">
      <c r="A8" s="19" t="s">
        <v>90</v>
      </c>
      <c r="B8" s="20">
        <v>795973.06</v>
      </c>
      <c r="C8" s="20">
        <v>795973.06</v>
      </c>
      <c r="D8"/>
      <c r="E8"/>
      <c r="F8"/>
      <c r="G8"/>
      <c r="H8"/>
      <c r="I8"/>
      <c r="J8"/>
      <c r="K8"/>
      <c r="L8"/>
      <c r="M8"/>
      <c r="N8"/>
      <c r="O8"/>
    </row>
    <row r="9" spans="1:15">
      <c r="A9" s="19" t="s">
        <v>92</v>
      </c>
      <c r="B9" s="20">
        <v>39802.28</v>
      </c>
      <c r="C9" s="20">
        <v>39802.28</v>
      </c>
      <c r="D9"/>
      <c r="E9"/>
      <c r="F9"/>
      <c r="G9"/>
      <c r="H9"/>
      <c r="I9"/>
      <c r="J9"/>
      <c r="K9"/>
      <c r="L9"/>
      <c r="M9"/>
      <c r="N9"/>
      <c r="O9"/>
    </row>
    <row r="10" spans="1:15">
      <c r="A10" s="19" t="s">
        <v>91</v>
      </c>
      <c r="B10" s="20">
        <v>228846.88</v>
      </c>
      <c r="C10" s="20">
        <v>228846.88</v>
      </c>
      <c r="D10"/>
      <c r="E10"/>
      <c r="F10"/>
      <c r="G10"/>
      <c r="H10"/>
      <c r="I10"/>
      <c r="J10"/>
      <c r="K10"/>
      <c r="L10"/>
      <c r="M10"/>
      <c r="N10"/>
      <c r="O10"/>
    </row>
    <row r="11" spans="1:15">
      <c r="A11" s="18" t="s">
        <v>93</v>
      </c>
      <c r="B11" s="20">
        <v>138427752.86000001</v>
      </c>
      <c r="C11" s="20">
        <v>138427752.86000001</v>
      </c>
      <c r="D11"/>
      <c r="E11"/>
      <c r="F11"/>
      <c r="G11"/>
      <c r="H11"/>
      <c r="I11"/>
      <c r="J11"/>
      <c r="K11"/>
      <c r="L11"/>
      <c r="M11"/>
      <c r="N11"/>
      <c r="O11"/>
    </row>
    <row r="12" spans="1:15">
      <c r="A12" s="19" t="s">
        <v>96</v>
      </c>
      <c r="B12" s="20">
        <v>1267907.1499999999</v>
      </c>
      <c r="C12" s="20">
        <v>1267907.1499999999</v>
      </c>
      <c r="D12"/>
      <c r="E12"/>
      <c r="F12"/>
      <c r="G12"/>
      <c r="H12"/>
      <c r="I12"/>
      <c r="J12"/>
      <c r="K12"/>
      <c r="L12"/>
      <c r="M12"/>
      <c r="N12"/>
      <c r="O12"/>
    </row>
    <row r="13" spans="1:15">
      <c r="A13" s="19" t="s">
        <v>113</v>
      </c>
      <c r="B13" s="20">
        <v>76741.61</v>
      </c>
      <c r="C13" s="20">
        <v>76741.61</v>
      </c>
      <c r="D13"/>
      <c r="E13"/>
      <c r="F13"/>
      <c r="G13"/>
      <c r="H13"/>
      <c r="I13"/>
      <c r="J13"/>
      <c r="K13"/>
      <c r="L13"/>
      <c r="M13"/>
      <c r="N13"/>
      <c r="O13"/>
    </row>
    <row r="14" spans="1:15">
      <c r="A14" s="19" t="s">
        <v>97</v>
      </c>
      <c r="B14" s="20">
        <v>59286.22</v>
      </c>
      <c r="C14" s="20">
        <v>59286.22</v>
      </c>
      <c r="D14"/>
      <c r="E14"/>
      <c r="F14"/>
      <c r="G14"/>
      <c r="H14"/>
      <c r="I14"/>
      <c r="J14"/>
      <c r="K14"/>
      <c r="L14"/>
      <c r="M14"/>
      <c r="N14"/>
      <c r="O14"/>
    </row>
    <row r="15" spans="1:15">
      <c r="A15" s="19" t="s">
        <v>98</v>
      </c>
      <c r="B15" s="20">
        <v>49415001.270000003</v>
      </c>
      <c r="C15" s="20">
        <v>49415001.270000003</v>
      </c>
      <c r="D15"/>
      <c r="E15"/>
      <c r="F15"/>
      <c r="G15"/>
      <c r="H15"/>
      <c r="I15"/>
      <c r="J15"/>
      <c r="K15"/>
      <c r="L15"/>
      <c r="M15"/>
      <c r="N15"/>
      <c r="O15"/>
    </row>
    <row r="16" spans="1:15">
      <c r="A16" s="19" t="s">
        <v>114</v>
      </c>
      <c r="B16" s="20">
        <v>6383152.71</v>
      </c>
      <c r="C16" s="20">
        <v>6383152.71</v>
      </c>
      <c r="D16"/>
      <c r="E16"/>
      <c r="F16"/>
      <c r="G16"/>
      <c r="H16"/>
      <c r="I16"/>
      <c r="J16"/>
      <c r="K16"/>
      <c r="L16"/>
      <c r="M16"/>
      <c r="N16"/>
      <c r="O16"/>
    </row>
    <row r="17" spans="1:16">
      <c r="A17" s="19" t="s">
        <v>99</v>
      </c>
      <c r="B17" s="20">
        <v>783657.11</v>
      </c>
      <c r="C17" s="20">
        <v>783657.11</v>
      </c>
      <c r="D17"/>
      <c r="E17"/>
      <c r="F17"/>
      <c r="G17"/>
      <c r="H17"/>
      <c r="I17"/>
      <c r="J17"/>
      <c r="K17"/>
      <c r="L17"/>
      <c r="M17"/>
      <c r="N17"/>
      <c r="O17"/>
    </row>
    <row r="18" spans="1:16">
      <c r="A18" s="19" t="s">
        <v>100</v>
      </c>
      <c r="B18" s="20">
        <v>14484781.16</v>
      </c>
      <c r="C18" s="20">
        <v>14484781.16</v>
      </c>
      <c r="D18"/>
      <c r="E18"/>
      <c r="F18"/>
      <c r="G18"/>
      <c r="H18"/>
      <c r="I18"/>
      <c r="J18"/>
      <c r="K18"/>
      <c r="L18"/>
      <c r="M18"/>
      <c r="N18"/>
      <c r="O18"/>
    </row>
    <row r="19" spans="1:16">
      <c r="A19" s="19" t="s">
        <v>115</v>
      </c>
      <c r="B19" s="20">
        <v>297017.46999999997</v>
      </c>
      <c r="C19" s="20">
        <v>297017.46999999997</v>
      </c>
      <c r="D19"/>
      <c r="E19"/>
      <c r="F19"/>
      <c r="G19"/>
      <c r="H19"/>
      <c r="I19"/>
      <c r="J19"/>
      <c r="K19"/>
      <c r="L19"/>
      <c r="M19"/>
      <c r="N19"/>
      <c r="O19"/>
    </row>
    <row r="20" spans="1:16">
      <c r="A20" s="19" t="s">
        <v>95</v>
      </c>
      <c r="B20" s="20">
        <v>862.17</v>
      </c>
      <c r="C20" s="20">
        <v>862.17</v>
      </c>
      <c r="D20"/>
      <c r="E20"/>
      <c r="F20"/>
      <c r="G20"/>
      <c r="H20"/>
      <c r="I20"/>
      <c r="J20"/>
      <c r="K20"/>
      <c r="L20"/>
      <c r="M20"/>
      <c r="N20"/>
      <c r="O20"/>
    </row>
    <row r="21" spans="1:16">
      <c r="A21" s="19" t="s">
        <v>101</v>
      </c>
      <c r="B21" s="20">
        <v>37273148.770000003</v>
      </c>
      <c r="C21" s="20">
        <v>37273148.770000003</v>
      </c>
      <c r="D21"/>
      <c r="E21"/>
      <c r="F21"/>
      <c r="G21"/>
      <c r="H21"/>
      <c r="I21"/>
      <c r="J21"/>
      <c r="K21"/>
      <c r="L21"/>
      <c r="M21"/>
      <c r="N21"/>
      <c r="O21"/>
    </row>
    <row r="22" spans="1:16">
      <c r="A22" s="19" t="s">
        <v>116</v>
      </c>
      <c r="B22" s="20">
        <v>2625109.0699999998</v>
      </c>
      <c r="C22" s="20">
        <v>2625109.0699999998</v>
      </c>
      <c r="D22"/>
      <c r="E22"/>
      <c r="F22"/>
      <c r="G22"/>
      <c r="H22"/>
      <c r="I22"/>
      <c r="J22"/>
      <c r="K22"/>
      <c r="L22"/>
      <c r="M22"/>
      <c r="N22"/>
      <c r="O22"/>
    </row>
    <row r="23" spans="1:16">
      <c r="A23" s="19" t="s">
        <v>102</v>
      </c>
      <c r="B23" s="20">
        <v>974061.39</v>
      </c>
      <c r="C23" s="20">
        <v>974061.39</v>
      </c>
      <c r="D23"/>
      <c r="E23"/>
      <c r="F23"/>
      <c r="G23"/>
      <c r="H23"/>
      <c r="I23"/>
      <c r="J23"/>
      <c r="K23"/>
      <c r="L23"/>
      <c r="M23"/>
      <c r="N23"/>
      <c r="O23"/>
    </row>
    <row r="24" spans="1:16">
      <c r="A24" s="19" t="s">
        <v>103</v>
      </c>
      <c r="B24" s="20">
        <v>1228093.02</v>
      </c>
      <c r="C24" s="20">
        <v>1228093.02</v>
      </c>
      <c r="D24"/>
      <c r="E24"/>
      <c r="F24"/>
      <c r="G24"/>
      <c r="H24"/>
      <c r="I24"/>
      <c r="J24"/>
      <c r="K24"/>
      <c r="L24"/>
      <c r="M24"/>
      <c r="N24"/>
      <c r="O24"/>
    </row>
    <row r="25" spans="1:16">
      <c r="A25" s="19" t="s">
        <v>117</v>
      </c>
      <c r="B25" s="20">
        <v>96700.71</v>
      </c>
      <c r="C25" s="20">
        <v>96700.71</v>
      </c>
      <c r="D25"/>
      <c r="E25"/>
      <c r="F25"/>
      <c r="G25"/>
      <c r="H25"/>
      <c r="I25"/>
      <c r="J25"/>
      <c r="K25"/>
      <c r="L25"/>
      <c r="M25"/>
      <c r="N25"/>
      <c r="O25"/>
    </row>
    <row r="26" spans="1:16">
      <c r="A26" s="19" t="s">
        <v>104</v>
      </c>
      <c r="B26" s="20">
        <v>92080.24</v>
      </c>
      <c r="C26" s="20">
        <v>92080.24</v>
      </c>
      <c r="D26"/>
      <c r="E26"/>
      <c r="F26"/>
      <c r="G26"/>
      <c r="H26"/>
      <c r="I26"/>
      <c r="J26"/>
      <c r="K26"/>
      <c r="L26"/>
      <c r="M26"/>
      <c r="N26"/>
      <c r="O26"/>
    </row>
    <row r="27" spans="1:16">
      <c r="A27" s="19" t="s">
        <v>118</v>
      </c>
      <c r="B27" s="20">
        <v>18720.63</v>
      </c>
      <c r="C27" s="20">
        <v>18720.63</v>
      </c>
      <c r="D27"/>
      <c r="E27"/>
      <c r="F27"/>
      <c r="G27"/>
      <c r="H27"/>
      <c r="I27"/>
      <c r="J27"/>
      <c r="K27"/>
      <c r="L27"/>
      <c r="M27"/>
      <c r="N27"/>
      <c r="O27"/>
    </row>
    <row r="28" spans="1:16">
      <c r="A28" s="19" t="s">
        <v>105</v>
      </c>
      <c r="B28" s="20">
        <v>7792767.5300000003</v>
      </c>
      <c r="C28" s="20">
        <v>7792767.5300000003</v>
      </c>
      <c r="D28"/>
      <c r="E28"/>
      <c r="F28"/>
      <c r="G28"/>
      <c r="H28"/>
      <c r="I28"/>
      <c r="J28"/>
      <c r="K28"/>
      <c r="L28"/>
      <c r="M28"/>
      <c r="N28"/>
      <c r="O28"/>
    </row>
    <row r="29" spans="1:16">
      <c r="A29" s="19" t="s">
        <v>106</v>
      </c>
      <c r="B29" s="20">
        <v>8620311.6999999993</v>
      </c>
      <c r="C29" s="20">
        <v>8620311.6999999993</v>
      </c>
      <c r="D29"/>
      <c r="E29"/>
      <c r="F29"/>
      <c r="G29"/>
      <c r="H29"/>
      <c r="I29"/>
      <c r="J29"/>
      <c r="K29"/>
      <c r="L29"/>
      <c r="M29"/>
      <c r="N29"/>
      <c r="O29"/>
    </row>
    <row r="30" spans="1:16">
      <c r="A30" s="19" t="s">
        <v>107</v>
      </c>
      <c r="B30" s="20">
        <v>44005.3</v>
      </c>
      <c r="C30" s="20">
        <v>44005.3</v>
      </c>
      <c r="D30"/>
      <c r="E30"/>
      <c r="F30"/>
      <c r="G30"/>
      <c r="H30"/>
      <c r="I30"/>
      <c r="J30"/>
      <c r="K30"/>
      <c r="L30"/>
      <c r="M30"/>
      <c r="N30"/>
      <c r="O30"/>
      <c r="P30" s="5"/>
    </row>
    <row r="31" spans="1:16">
      <c r="A31" s="19" t="s">
        <v>108</v>
      </c>
      <c r="B31" s="20">
        <v>3311139.1</v>
      </c>
      <c r="C31" s="20">
        <v>3311139.1</v>
      </c>
      <c r="D31"/>
      <c r="E31"/>
      <c r="F31"/>
      <c r="G31"/>
      <c r="H31"/>
      <c r="I31"/>
      <c r="J31"/>
      <c r="K31"/>
      <c r="L31"/>
      <c r="M31"/>
      <c r="N31"/>
      <c r="O31"/>
    </row>
    <row r="32" spans="1:16">
      <c r="A32" s="19" t="s">
        <v>109</v>
      </c>
      <c r="B32" s="20">
        <v>25432.61</v>
      </c>
      <c r="C32" s="20">
        <v>25432.61</v>
      </c>
      <c r="D32"/>
      <c r="E32"/>
      <c r="F32"/>
      <c r="G32"/>
      <c r="H32"/>
      <c r="I32"/>
      <c r="J32"/>
      <c r="K32"/>
      <c r="L32"/>
      <c r="M32"/>
      <c r="N32"/>
      <c r="O32"/>
    </row>
    <row r="33" spans="1:15">
      <c r="A33" s="19" t="s">
        <v>110</v>
      </c>
      <c r="B33" s="20">
        <v>1492776.16</v>
      </c>
      <c r="C33" s="20">
        <v>1492776.16</v>
      </c>
      <c r="D33"/>
      <c r="E33"/>
      <c r="F33"/>
      <c r="G33"/>
      <c r="H33"/>
      <c r="I33"/>
      <c r="J33"/>
      <c r="K33"/>
      <c r="L33"/>
      <c r="M33"/>
      <c r="N33"/>
      <c r="O33"/>
    </row>
    <row r="34" spans="1:15">
      <c r="A34" s="19" t="s">
        <v>111</v>
      </c>
      <c r="B34" s="20">
        <v>132758.74</v>
      </c>
      <c r="C34" s="20">
        <v>132758.74</v>
      </c>
      <c r="D34"/>
      <c r="E34"/>
      <c r="F34"/>
      <c r="G34"/>
      <c r="H34"/>
      <c r="I34"/>
      <c r="J34"/>
      <c r="K34"/>
      <c r="L34"/>
      <c r="M34"/>
      <c r="N34"/>
      <c r="O34"/>
    </row>
    <row r="35" spans="1:15">
      <c r="A35" s="19" t="s">
        <v>112</v>
      </c>
      <c r="B35" s="20">
        <v>1932241.02</v>
      </c>
      <c r="C35" s="20">
        <v>1932241.02</v>
      </c>
      <c r="D35"/>
      <c r="E35"/>
      <c r="F35"/>
      <c r="G35"/>
      <c r="H35"/>
      <c r="I35"/>
      <c r="J35"/>
      <c r="K35"/>
      <c r="L35"/>
      <c r="M35"/>
      <c r="N35"/>
      <c r="O35"/>
    </row>
    <row r="36" spans="1:15">
      <c r="A36" s="18" t="s">
        <v>119</v>
      </c>
      <c r="B36" s="20">
        <v>2676892.3800000004</v>
      </c>
      <c r="C36" s="20">
        <v>2676892.3800000004</v>
      </c>
      <c r="D36"/>
      <c r="E36"/>
      <c r="F36"/>
      <c r="G36"/>
      <c r="H36"/>
      <c r="I36"/>
      <c r="J36"/>
      <c r="K36"/>
      <c r="L36"/>
      <c r="M36"/>
      <c r="N36"/>
      <c r="O36"/>
    </row>
    <row r="37" spans="1:15">
      <c r="A37" s="19" t="s">
        <v>88</v>
      </c>
      <c r="B37" s="20">
        <v>3156</v>
      </c>
      <c r="C37" s="20">
        <v>3156</v>
      </c>
      <c r="D37"/>
      <c r="E37"/>
      <c r="F37"/>
      <c r="G37"/>
      <c r="H37"/>
      <c r="I37"/>
      <c r="J37"/>
      <c r="K37"/>
      <c r="L37"/>
      <c r="M37"/>
      <c r="N37"/>
      <c r="O37"/>
    </row>
    <row r="38" spans="1:15">
      <c r="A38" s="19" t="s">
        <v>128</v>
      </c>
      <c r="B38" s="20">
        <v>2367.35</v>
      </c>
      <c r="C38" s="20">
        <v>2367.35</v>
      </c>
      <c r="D38"/>
      <c r="E38"/>
      <c r="F38"/>
      <c r="G38"/>
      <c r="H38"/>
      <c r="I38"/>
      <c r="J38"/>
      <c r="K38"/>
      <c r="L38"/>
      <c r="M38"/>
      <c r="N38"/>
      <c r="O38"/>
    </row>
    <row r="39" spans="1:15">
      <c r="A39" s="19" t="s">
        <v>124</v>
      </c>
      <c r="B39" s="20">
        <v>1449326.55</v>
      </c>
      <c r="C39" s="20">
        <v>1449326.55</v>
      </c>
      <c r="D39"/>
      <c r="E39"/>
      <c r="F39"/>
      <c r="G39"/>
      <c r="H39"/>
      <c r="I39"/>
      <c r="J39"/>
      <c r="K39"/>
      <c r="L39"/>
      <c r="M39"/>
      <c r="N39"/>
      <c r="O39"/>
    </row>
    <row r="40" spans="1:15">
      <c r="A40" s="19" t="s">
        <v>120</v>
      </c>
      <c r="B40" s="20">
        <v>11498.7</v>
      </c>
      <c r="C40" s="20">
        <v>11498.7</v>
      </c>
      <c r="D40"/>
      <c r="E40"/>
      <c r="F40"/>
      <c r="G40"/>
      <c r="H40"/>
      <c r="I40"/>
      <c r="J40"/>
      <c r="K40"/>
      <c r="L40"/>
      <c r="M40"/>
      <c r="N40"/>
      <c r="O40"/>
    </row>
    <row r="41" spans="1:15">
      <c r="A41" s="19" t="s">
        <v>129</v>
      </c>
      <c r="B41" s="20">
        <v>17406.009999999998</v>
      </c>
      <c r="C41" s="20">
        <v>17406.009999999998</v>
      </c>
      <c r="D41"/>
      <c r="E41"/>
      <c r="F41"/>
      <c r="G41"/>
      <c r="H41"/>
      <c r="I41"/>
      <c r="J41"/>
      <c r="K41"/>
      <c r="L41"/>
      <c r="M41"/>
      <c r="N41"/>
      <c r="O41"/>
    </row>
    <row r="42" spans="1:15">
      <c r="A42" s="19" t="s">
        <v>130</v>
      </c>
      <c r="B42" s="20">
        <v>220560.62</v>
      </c>
      <c r="C42" s="20">
        <v>220560.62</v>
      </c>
      <c r="D42"/>
      <c r="E42"/>
      <c r="F42"/>
      <c r="G42"/>
      <c r="H42"/>
      <c r="I42"/>
      <c r="J42"/>
      <c r="K42"/>
      <c r="L42"/>
      <c r="M42"/>
      <c r="N42"/>
      <c r="O42"/>
    </row>
    <row r="43" spans="1:15">
      <c r="A43" s="19" t="s">
        <v>121</v>
      </c>
      <c r="B43" s="20">
        <v>609.25</v>
      </c>
      <c r="C43" s="20">
        <v>609.25</v>
      </c>
      <c r="D43"/>
      <c r="E43"/>
      <c r="F43"/>
      <c r="G43"/>
      <c r="H43"/>
      <c r="I43"/>
      <c r="J43"/>
      <c r="K43"/>
      <c r="L43"/>
      <c r="M43"/>
      <c r="N43"/>
      <c r="O43"/>
    </row>
    <row r="44" spans="1:15">
      <c r="A44" s="19" t="s">
        <v>125</v>
      </c>
      <c r="B44" s="20">
        <v>34832.36</v>
      </c>
      <c r="C44" s="20">
        <v>34832.36</v>
      </c>
      <c r="D44"/>
      <c r="E44"/>
      <c r="F44"/>
      <c r="G44"/>
      <c r="H44"/>
      <c r="I44"/>
      <c r="J44"/>
      <c r="K44"/>
      <c r="L44"/>
      <c r="M44"/>
      <c r="N44"/>
      <c r="O44"/>
    </row>
    <row r="45" spans="1:15">
      <c r="A45" s="19" t="s">
        <v>131</v>
      </c>
      <c r="B45" s="20">
        <v>101756.94</v>
      </c>
      <c r="C45" s="20">
        <v>101756.94</v>
      </c>
      <c r="D45"/>
      <c r="E45"/>
      <c r="F45"/>
      <c r="G45"/>
      <c r="H45"/>
      <c r="I45"/>
      <c r="J45"/>
      <c r="K45"/>
      <c r="L45"/>
      <c r="M45"/>
      <c r="N45"/>
      <c r="O45"/>
    </row>
    <row r="46" spans="1:15">
      <c r="A46" s="19" t="s">
        <v>126</v>
      </c>
      <c r="B46" s="20">
        <v>1424.41</v>
      </c>
      <c r="C46" s="20">
        <v>1424.41</v>
      </c>
      <c r="D46"/>
      <c r="E46"/>
      <c r="F46"/>
      <c r="G46"/>
      <c r="H46"/>
      <c r="I46"/>
      <c r="J46"/>
      <c r="K46"/>
      <c r="L46"/>
      <c r="M46"/>
      <c r="N46"/>
      <c r="O46"/>
    </row>
    <row r="47" spans="1:15">
      <c r="A47" s="19" t="s">
        <v>132</v>
      </c>
      <c r="B47" s="20">
        <v>34873.72</v>
      </c>
      <c r="C47" s="20">
        <v>34873.72</v>
      </c>
      <c r="D47"/>
      <c r="E47"/>
      <c r="F47"/>
      <c r="G47"/>
      <c r="H47"/>
      <c r="I47"/>
      <c r="J47"/>
      <c r="K47"/>
      <c r="L47"/>
      <c r="M47"/>
      <c r="N47"/>
      <c r="O47"/>
    </row>
    <row r="48" spans="1:15">
      <c r="A48" s="19" t="s">
        <v>133</v>
      </c>
      <c r="B48" s="20">
        <v>69616.479999999996</v>
      </c>
      <c r="C48" s="20">
        <v>69616.479999999996</v>
      </c>
      <c r="D48"/>
      <c r="E48"/>
      <c r="F48"/>
      <c r="G48"/>
      <c r="H48"/>
      <c r="I48"/>
      <c r="J48"/>
      <c r="K48"/>
      <c r="L48"/>
      <c r="M48"/>
      <c r="N48"/>
      <c r="O48"/>
    </row>
    <row r="49" spans="1:15">
      <c r="A49" s="19" t="s">
        <v>134</v>
      </c>
      <c r="B49" s="20">
        <v>2243.6999999999998</v>
      </c>
      <c r="C49" s="20">
        <v>2243.6999999999998</v>
      </c>
      <c r="D49"/>
      <c r="E49"/>
      <c r="F49"/>
      <c r="G49"/>
      <c r="H49"/>
      <c r="I49"/>
      <c r="J49"/>
      <c r="K49"/>
      <c r="L49"/>
      <c r="M49"/>
      <c r="N49"/>
      <c r="O49"/>
    </row>
    <row r="50" spans="1:15">
      <c r="A50" s="19" t="s">
        <v>135</v>
      </c>
      <c r="B50" s="20">
        <v>961.41</v>
      </c>
      <c r="C50" s="20">
        <v>961.41</v>
      </c>
      <c r="D50"/>
      <c r="E50"/>
      <c r="F50"/>
      <c r="G50"/>
      <c r="H50"/>
      <c r="I50"/>
      <c r="J50"/>
      <c r="K50"/>
      <c r="L50"/>
      <c r="M50"/>
      <c r="N50"/>
      <c r="O50"/>
    </row>
    <row r="51" spans="1:15">
      <c r="A51" s="19" t="s">
        <v>136</v>
      </c>
      <c r="B51" s="20">
        <v>6986.27</v>
      </c>
      <c r="C51" s="20">
        <v>6986.27</v>
      </c>
      <c r="D51"/>
      <c r="E51"/>
      <c r="F51"/>
      <c r="G51"/>
      <c r="H51"/>
      <c r="I51"/>
      <c r="J51"/>
      <c r="K51"/>
      <c r="L51"/>
      <c r="M51"/>
      <c r="N51"/>
      <c r="O51"/>
    </row>
    <row r="52" spans="1:15">
      <c r="A52" s="19" t="s">
        <v>127</v>
      </c>
      <c r="B52" s="20">
        <v>46298.41</v>
      </c>
      <c r="C52" s="20">
        <v>46298.41</v>
      </c>
      <c r="D52"/>
      <c r="E52"/>
      <c r="F52"/>
      <c r="G52"/>
      <c r="H52"/>
      <c r="I52"/>
      <c r="J52"/>
      <c r="K52"/>
      <c r="L52"/>
      <c r="M52"/>
      <c r="N52"/>
      <c r="O52"/>
    </row>
    <row r="53" spans="1:15">
      <c r="A53" s="19" t="s">
        <v>122</v>
      </c>
      <c r="B53" s="20">
        <v>11221.62</v>
      </c>
      <c r="C53" s="20">
        <v>11221.62</v>
      </c>
      <c r="D53"/>
      <c r="E53"/>
      <c r="F53"/>
      <c r="G53"/>
      <c r="H53"/>
      <c r="I53"/>
      <c r="J53"/>
      <c r="K53"/>
      <c r="L53"/>
      <c r="M53"/>
      <c r="N53"/>
      <c r="O53"/>
    </row>
    <row r="54" spans="1:15">
      <c r="A54" s="19" t="s">
        <v>137</v>
      </c>
      <c r="B54" s="20">
        <v>2741.02</v>
      </c>
      <c r="C54" s="20">
        <v>2741.02</v>
      </c>
      <c r="D54"/>
      <c r="E54"/>
      <c r="F54"/>
      <c r="G54"/>
      <c r="H54"/>
      <c r="I54"/>
      <c r="J54"/>
      <c r="K54"/>
      <c r="L54"/>
      <c r="M54"/>
      <c r="N54"/>
      <c r="O54"/>
    </row>
    <row r="55" spans="1:15">
      <c r="A55" s="19" t="s">
        <v>138</v>
      </c>
      <c r="B55" s="20">
        <v>51427.12</v>
      </c>
      <c r="C55" s="20">
        <v>51427.12</v>
      </c>
      <c r="D55"/>
      <c r="E55"/>
      <c r="F55"/>
      <c r="G55"/>
      <c r="H55"/>
      <c r="I55"/>
      <c r="J55"/>
      <c r="K55"/>
      <c r="L55"/>
      <c r="M55"/>
      <c r="N55"/>
      <c r="O55"/>
    </row>
    <row r="56" spans="1:15">
      <c r="A56" s="19" t="s">
        <v>139</v>
      </c>
      <c r="B56" s="20">
        <v>9873.7900000000009</v>
      </c>
      <c r="C56" s="20">
        <v>9873.7900000000009</v>
      </c>
      <c r="D56"/>
      <c r="E56"/>
      <c r="F56"/>
      <c r="G56"/>
      <c r="H56"/>
      <c r="I56"/>
      <c r="J56"/>
      <c r="K56"/>
      <c r="L56"/>
      <c r="M56"/>
      <c r="N56"/>
      <c r="O56"/>
    </row>
    <row r="57" spans="1:15">
      <c r="A57" s="19" t="s">
        <v>140</v>
      </c>
      <c r="B57" s="20">
        <v>536957.51</v>
      </c>
      <c r="C57" s="20">
        <v>536957.51</v>
      </c>
      <c r="D57"/>
      <c r="E57"/>
      <c r="F57"/>
      <c r="G57"/>
      <c r="H57"/>
      <c r="I57"/>
      <c r="J57"/>
      <c r="K57"/>
      <c r="L57"/>
      <c r="M57"/>
      <c r="N57"/>
      <c r="O57"/>
    </row>
    <row r="58" spans="1:15">
      <c r="A58" s="19" t="s">
        <v>123</v>
      </c>
      <c r="B58" s="20">
        <v>36472.53</v>
      </c>
      <c r="C58" s="20">
        <v>36472.53</v>
      </c>
      <c r="D58"/>
      <c r="E58"/>
      <c r="F58"/>
      <c r="G58"/>
      <c r="H58"/>
      <c r="I58"/>
      <c r="J58"/>
      <c r="K58"/>
      <c r="L58"/>
      <c r="M58"/>
      <c r="N58"/>
      <c r="O58"/>
    </row>
    <row r="59" spans="1:15">
      <c r="A59" s="19" t="s">
        <v>141</v>
      </c>
      <c r="B59" s="20">
        <v>8663.17</v>
      </c>
      <c r="C59" s="20">
        <v>8663.17</v>
      </c>
      <c r="D59"/>
      <c r="E59"/>
      <c r="F59"/>
      <c r="G59"/>
      <c r="H59"/>
      <c r="I59"/>
      <c r="J59"/>
      <c r="K59"/>
      <c r="L59"/>
      <c r="M59"/>
      <c r="N59"/>
      <c r="O59"/>
    </row>
    <row r="60" spans="1:15">
      <c r="A60" s="19" t="s">
        <v>142</v>
      </c>
      <c r="B60" s="20">
        <v>3698.66</v>
      </c>
      <c r="C60" s="20">
        <v>3698.66</v>
      </c>
      <c r="D60"/>
      <c r="E60"/>
      <c r="F60"/>
      <c r="G60"/>
      <c r="H60"/>
      <c r="I60"/>
      <c r="J60"/>
      <c r="K60"/>
      <c r="L60"/>
      <c r="M60"/>
      <c r="N60"/>
      <c r="O60"/>
    </row>
    <row r="61" spans="1:15">
      <c r="A61" s="19" t="s">
        <v>143</v>
      </c>
      <c r="B61" s="20">
        <v>11497.81</v>
      </c>
      <c r="C61" s="20">
        <v>11497.81</v>
      </c>
      <c r="D61"/>
      <c r="E61"/>
      <c r="F61"/>
      <c r="G61"/>
      <c r="H61"/>
      <c r="I61"/>
      <c r="J61"/>
      <c r="K61"/>
      <c r="L61"/>
      <c r="M61"/>
      <c r="N61"/>
      <c r="O61"/>
    </row>
    <row r="62" spans="1:15">
      <c r="A62" s="19" t="s">
        <v>144</v>
      </c>
      <c r="B62" s="20">
        <v>420.97</v>
      </c>
      <c r="C62" s="20">
        <v>420.97</v>
      </c>
      <c r="D62"/>
      <c r="E62"/>
      <c r="F62"/>
      <c r="G62"/>
      <c r="H62"/>
      <c r="I62"/>
      <c r="J62"/>
      <c r="K62"/>
      <c r="L62"/>
      <c r="M62"/>
      <c r="N62"/>
      <c r="O62"/>
    </row>
    <row r="63" spans="1:15">
      <c r="A63" s="18" t="s">
        <v>145</v>
      </c>
      <c r="B63" s="20">
        <v>4450388.8199999994</v>
      </c>
      <c r="C63" s="20">
        <v>4450388.8199999994</v>
      </c>
      <c r="D63"/>
      <c r="E63"/>
      <c r="F63"/>
      <c r="G63"/>
      <c r="H63"/>
      <c r="I63"/>
      <c r="J63"/>
      <c r="K63"/>
      <c r="L63"/>
      <c r="M63"/>
      <c r="N63"/>
      <c r="O63"/>
    </row>
    <row r="64" spans="1:15">
      <c r="A64" s="19" t="s">
        <v>148</v>
      </c>
      <c r="B64" s="20">
        <v>230207.45</v>
      </c>
      <c r="C64" s="20">
        <v>230207.45</v>
      </c>
      <c r="D64"/>
      <c r="E64"/>
      <c r="F64"/>
      <c r="G64"/>
      <c r="H64"/>
      <c r="I64"/>
      <c r="J64"/>
      <c r="K64"/>
      <c r="L64"/>
      <c r="M64"/>
      <c r="N64"/>
      <c r="O64"/>
    </row>
    <row r="65" spans="1:15">
      <c r="A65" s="19" t="s">
        <v>149</v>
      </c>
      <c r="B65" s="20">
        <v>1665381.86</v>
      </c>
      <c r="C65" s="20">
        <v>1665381.86</v>
      </c>
      <c r="D65"/>
      <c r="E65"/>
      <c r="F65"/>
      <c r="G65"/>
      <c r="H65"/>
      <c r="I65"/>
      <c r="J65"/>
      <c r="K65"/>
      <c r="L65"/>
      <c r="M65"/>
      <c r="N65"/>
      <c r="O65"/>
    </row>
    <row r="66" spans="1:15">
      <c r="A66" s="19" t="s">
        <v>146</v>
      </c>
      <c r="B66" s="20">
        <v>32616.36</v>
      </c>
      <c r="C66" s="20">
        <v>32616.36</v>
      </c>
      <c r="D66"/>
      <c r="E66"/>
      <c r="F66"/>
      <c r="G66"/>
      <c r="H66"/>
      <c r="I66"/>
      <c r="J66"/>
      <c r="K66"/>
      <c r="L66"/>
      <c r="M66"/>
      <c r="N66"/>
      <c r="O66"/>
    </row>
    <row r="67" spans="1:15">
      <c r="A67" s="19" t="s">
        <v>150</v>
      </c>
      <c r="B67" s="20">
        <v>1856750.76</v>
      </c>
      <c r="C67" s="20">
        <v>1856750.76</v>
      </c>
      <c r="D67"/>
      <c r="E67"/>
      <c r="F67"/>
      <c r="G67"/>
      <c r="H67"/>
      <c r="I67"/>
      <c r="J67"/>
      <c r="K67"/>
      <c r="L67"/>
      <c r="M67"/>
      <c r="N67"/>
      <c r="O67"/>
    </row>
    <row r="68" spans="1:15">
      <c r="A68" s="19" t="s">
        <v>147</v>
      </c>
      <c r="B68" s="20">
        <v>13620.96</v>
      </c>
      <c r="C68" s="20">
        <v>13620.96</v>
      </c>
      <c r="D68"/>
      <c r="E68"/>
      <c r="F68"/>
      <c r="G68"/>
      <c r="H68"/>
      <c r="I68"/>
      <c r="J68"/>
      <c r="K68"/>
      <c r="L68"/>
      <c r="M68"/>
      <c r="N68"/>
      <c r="O68"/>
    </row>
    <row r="69" spans="1:15">
      <c r="A69" s="19" t="s">
        <v>151</v>
      </c>
      <c r="B69" s="20">
        <v>173093.53</v>
      </c>
      <c r="C69" s="20">
        <v>173093.53</v>
      </c>
      <c r="D69"/>
      <c r="E69"/>
      <c r="F69"/>
      <c r="G69"/>
      <c r="H69"/>
      <c r="I69"/>
      <c r="J69"/>
      <c r="K69"/>
      <c r="L69"/>
      <c r="M69"/>
      <c r="N69"/>
      <c r="O69"/>
    </row>
    <row r="70" spans="1:15">
      <c r="A70" s="19" t="s">
        <v>152</v>
      </c>
      <c r="B70" s="20">
        <v>1111.96</v>
      </c>
      <c r="C70" s="20">
        <v>1111.96</v>
      </c>
      <c r="D70"/>
      <c r="E70"/>
      <c r="F70"/>
      <c r="G70"/>
      <c r="H70"/>
      <c r="I70"/>
      <c r="J70"/>
      <c r="K70"/>
      <c r="L70"/>
      <c r="M70"/>
      <c r="N70"/>
      <c r="O70"/>
    </row>
    <row r="71" spans="1:15">
      <c r="A71" s="19" t="s">
        <v>153</v>
      </c>
      <c r="B71" s="20">
        <v>888.51</v>
      </c>
      <c r="C71" s="20">
        <v>888.51</v>
      </c>
      <c r="D71"/>
      <c r="E71"/>
      <c r="F71"/>
      <c r="G71"/>
      <c r="H71"/>
      <c r="I71"/>
      <c r="J71"/>
      <c r="K71"/>
      <c r="L71"/>
      <c r="M71"/>
      <c r="N71"/>
      <c r="O71"/>
    </row>
    <row r="72" spans="1:15">
      <c r="A72" s="19" t="s">
        <v>154</v>
      </c>
      <c r="B72" s="20">
        <v>146950.75</v>
      </c>
      <c r="C72" s="20">
        <v>146950.75</v>
      </c>
      <c r="D72"/>
      <c r="E72"/>
      <c r="F72"/>
      <c r="G72"/>
      <c r="H72"/>
      <c r="I72"/>
      <c r="J72"/>
      <c r="K72"/>
      <c r="L72"/>
      <c r="M72"/>
      <c r="N72"/>
      <c r="O72"/>
    </row>
    <row r="73" spans="1:15">
      <c r="A73" s="19" t="s">
        <v>155</v>
      </c>
      <c r="B73" s="20">
        <v>329766.68</v>
      </c>
      <c r="C73" s="20">
        <v>329766.68</v>
      </c>
      <c r="D73"/>
      <c r="E73"/>
      <c r="F73"/>
      <c r="G73"/>
      <c r="H73"/>
      <c r="I73"/>
      <c r="J73"/>
      <c r="K73"/>
      <c r="L73"/>
      <c r="M73"/>
      <c r="N73"/>
      <c r="O73"/>
    </row>
    <row r="74" spans="1:15">
      <c r="A74" s="18" t="s">
        <v>156</v>
      </c>
      <c r="B74" s="20">
        <v>169459.06999999998</v>
      </c>
      <c r="C74" s="20">
        <v>169459.06999999998</v>
      </c>
      <c r="D74"/>
      <c r="E74"/>
      <c r="F74"/>
      <c r="G74"/>
      <c r="H74"/>
      <c r="I74"/>
      <c r="J74"/>
      <c r="K74"/>
      <c r="L74"/>
      <c r="M74"/>
      <c r="N74"/>
      <c r="O74"/>
    </row>
    <row r="75" spans="1:15">
      <c r="A75" s="19" t="s">
        <v>157</v>
      </c>
      <c r="B75" s="20">
        <v>163198.99</v>
      </c>
      <c r="C75" s="20">
        <v>163198.99</v>
      </c>
      <c r="D75"/>
      <c r="E75"/>
      <c r="F75"/>
      <c r="G75"/>
      <c r="H75"/>
      <c r="I75"/>
      <c r="J75"/>
      <c r="K75"/>
      <c r="L75"/>
      <c r="M75"/>
      <c r="N75"/>
      <c r="O75"/>
    </row>
    <row r="76" spans="1:15">
      <c r="A76" s="19" t="s">
        <v>158</v>
      </c>
      <c r="B76" s="20">
        <v>3545.58</v>
      </c>
      <c r="C76" s="20">
        <v>3545.58</v>
      </c>
      <c r="D76"/>
      <c r="E76"/>
      <c r="F76"/>
      <c r="G76"/>
      <c r="H76"/>
      <c r="I76"/>
      <c r="J76"/>
      <c r="K76"/>
      <c r="L76"/>
      <c r="M76"/>
      <c r="N76"/>
      <c r="O76"/>
    </row>
    <row r="77" spans="1:15">
      <c r="A77" s="19" t="s">
        <v>159</v>
      </c>
      <c r="B77" s="20">
        <v>2714.5</v>
      </c>
      <c r="C77" s="20">
        <v>2714.5</v>
      </c>
      <c r="D77"/>
      <c r="E77"/>
      <c r="F77"/>
      <c r="G77"/>
      <c r="H77"/>
      <c r="I77"/>
      <c r="J77"/>
      <c r="K77"/>
      <c r="L77"/>
      <c r="M77"/>
      <c r="N77"/>
      <c r="O77"/>
    </row>
    <row r="78" spans="1:15">
      <c r="A78" s="18" t="s">
        <v>160</v>
      </c>
      <c r="B78" s="20">
        <v>910757.44</v>
      </c>
      <c r="C78" s="20">
        <v>910757.44</v>
      </c>
      <c r="D78"/>
      <c r="E78"/>
      <c r="F78"/>
      <c r="G78"/>
      <c r="H78"/>
      <c r="I78"/>
      <c r="J78"/>
      <c r="K78"/>
      <c r="L78"/>
      <c r="M78"/>
      <c r="N78"/>
      <c r="O78"/>
    </row>
    <row r="79" spans="1:15">
      <c r="A79" s="19" t="s">
        <v>162</v>
      </c>
      <c r="B79" s="20">
        <v>232.97</v>
      </c>
      <c r="C79" s="20">
        <v>232.97</v>
      </c>
      <c r="D79"/>
      <c r="E79"/>
      <c r="F79"/>
      <c r="G79"/>
      <c r="H79"/>
      <c r="I79"/>
      <c r="J79"/>
      <c r="K79"/>
      <c r="L79"/>
      <c r="M79"/>
      <c r="N79"/>
      <c r="O79"/>
    </row>
    <row r="80" spans="1:15">
      <c r="A80" s="19" t="s">
        <v>164</v>
      </c>
      <c r="B80" s="20">
        <v>885.52</v>
      </c>
      <c r="C80" s="20">
        <v>885.52</v>
      </c>
      <c r="D80"/>
      <c r="E80"/>
      <c r="F80"/>
      <c r="G80"/>
      <c r="H80"/>
      <c r="I80"/>
      <c r="J80"/>
      <c r="K80"/>
      <c r="L80"/>
      <c r="M80"/>
      <c r="N80"/>
      <c r="O80"/>
    </row>
    <row r="81" spans="1:15">
      <c r="A81" s="19" t="s">
        <v>165</v>
      </c>
      <c r="B81" s="20">
        <v>885.52</v>
      </c>
      <c r="C81" s="20">
        <v>885.52</v>
      </c>
      <c r="D81"/>
      <c r="E81"/>
      <c r="F81"/>
      <c r="G81"/>
      <c r="H81"/>
      <c r="I81"/>
      <c r="J81"/>
      <c r="K81"/>
      <c r="L81"/>
      <c r="M81"/>
      <c r="N81"/>
      <c r="O81"/>
    </row>
    <row r="82" spans="1:15">
      <c r="A82" s="19" t="s">
        <v>160</v>
      </c>
      <c r="B82" s="20">
        <v>578.58000000000004</v>
      </c>
      <c r="C82" s="20">
        <v>578.58000000000004</v>
      </c>
      <c r="D82"/>
      <c r="E82"/>
      <c r="F82"/>
      <c r="G82"/>
      <c r="H82"/>
      <c r="I82"/>
      <c r="J82"/>
      <c r="K82"/>
      <c r="L82"/>
      <c r="M82"/>
      <c r="N82"/>
      <c r="O82"/>
    </row>
    <row r="83" spans="1:15">
      <c r="A83" s="19" t="s">
        <v>163</v>
      </c>
      <c r="B83" s="20">
        <v>903585.03</v>
      </c>
      <c r="C83" s="20">
        <v>903585.03</v>
      </c>
      <c r="D83"/>
      <c r="E83"/>
      <c r="F83"/>
      <c r="G83"/>
      <c r="H83"/>
      <c r="I83"/>
      <c r="J83"/>
      <c r="K83"/>
      <c r="L83"/>
      <c r="M83"/>
      <c r="N83"/>
      <c r="O83"/>
    </row>
    <row r="84" spans="1:15">
      <c r="A84" s="19" t="s">
        <v>161</v>
      </c>
      <c r="B84" s="20">
        <v>4589.82</v>
      </c>
      <c r="C84" s="20">
        <v>4589.82</v>
      </c>
      <c r="D84"/>
      <c r="E84"/>
      <c r="F84"/>
      <c r="G84"/>
      <c r="H84"/>
      <c r="I84"/>
      <c r="J84"/>
      <c r="K84"/>
      <c r="L84"/>
      <c r="M84"/>
      <c r="N84"/>
      <c r="O84"/>
    </row>
    <row r="85" spans="1:15">
      <c r="A85" s="18" t="s">
        <v>166</v>
      </c>
      <c r="B85" s="20">
        <v>1865809.44</v>
      </c>
      <c r="C85" s="20">
        <v>1865809.44</v>
      </c>
      <c r="D85"/>
      <c r="E85"/>
      <c r="F85"/>
      <c r="G85"/>
      <c r="H85"/>
      <c r="I85"/>
      <c r="J85"/>
      <c r="K85"/>
      <c r="L85"/>
      <c r="M85"/>
      <c r="N85"/>
      <c r="O85"/>
    </row>
    <row r="86" spans="1:15">
      <c r="A86" s="19" t="s">
        <v>169</v>
      </c>
      <c r="B86" s="20">
        <v>44783.23</v>
      </c>
      <c r="C86" s="20">
        <v>44783.23</v>
      </c>
      <c r="D86"/>
      <c r="E86"/>
      <c r="F86"/>
      <c r="G86"/>
      <c r="H86"/>
      <c r="I86"/>
      <c r="J86"/>
      <c r="K86"/>
      <c r="L86"/>
      <c r="M86"/>
      <c r="N86"/>
      <c r="O86"/>
    </row>
    <row r="87" spans="1:15">
      <c r="A87" s="19" t="s">
        <v>167</v>
      </c>
      <c r="B87" s="20">
        <v>1198973.52</v>
      </c>
      <c r="C87" s="20">
        <v>1198973.52</v>
      </c>
      <c r="D87"/>
      <c r="E87"/>
      <c r="F87"/>
      <c r="G87"/>
      <c r="H87"/>
      <c r="I87"/>
      <c r="J87"/>
      <c r="K87"/>
      <c r="L87"/>
      <c r="M87"/>
      <c r="N87"/>
      <c r="O87"/>
    </row>
    <row r="88" spans="1:15">
      <c r="A88" s="19" t="s">
        <v>170</v>
      </c>
      <c r="B88" s="20">
        <v>3777.83</v>
      </c>
      <c r="C88" s="20">
        <v>3777.83</v>
      </c>
      <c r="D88"/>
      <c r="E88"/>
      <c r="F88"/>
      <c r="G88"/>
      <c r="H88"/>
      <c r="I88"/>
      <c r="J88"/>
      <c r="K88"/>
      <c r="L88"/>
      <c r="M88"/>
      <c r="N88"/>
      <c r="O88"/>
    </row>
    <row r="89" spans="1:15">
      <c r="A89" s="19" t="s">
        <v>171</v>
      </c>
      <c r="B89" s="20">
        <v>127587.64</v>
      </c>
      <c r="C89" s="20">
        <v>127587.64</v>
      </c>
      <c r="D89"/>
      <c r="E89"/>
      <c r="F89"/>
      <c r="G89"/>
      <c r="H89"/>
      <c r="I89"/>
      <c r="J89"/>
      <c r="K89"/>
      <c r="L89"/>
      <c r="M89"/>
      <c r="N89"/>
      <c r="O89"/>
    </row>
    <row r="90" spans="1:15">
      <c r="A90" s="19" t="s">
        <v>172</v>
      </c>
      <c r="B90" s="20">
        <v>412.83</v>
      </c>
      <c r="C90" s="20">
        <v>412.83</v>
      </c>
      <c r="D90"/>
      <c r="E90"/>
      <c r="F90"/>
      <c r="G90"/>
      <c r="H90"/>
      <c r="I90"/>
      <c r="J90"/>
      <c r="K90"/>
      <c r="L90"/>
      <c r="M90"/>
      <c r="N90"/>
      <c r="O90"/>
    </row>
    <row r="91" spans="1:15">
      <c r="A91" s="19" t="s">
        <v>173</v>
      </c>
      <c r="B91" s="20">
        <v>4157.18</v>
      </c>
      <c r="C91" s="20">
        <v>4157.18</v>
      </c>
      <c r="D91"/>
      <c r="E91"/>
      <c r="F91"/>
      <c r="G91"/>
      <c r="H91"/>
      <c r="I91"/>
      <c r="J91"/>
      <c r="K91"/>
      <c r="L91"/>
      <c r="M91"/>
      <c r="N91"/>
      <c r="O91"/>
    </row>
    <row r="92" spans="1:15">
      <c r="A92" s="19" t="s">
        <v>174</v>
      </c>
      <c r="B92" s="20">
        <v>5193.25</v>
      </c>
      <c r="C92" s="20">
        <v>5193.25</v>
      </c>
      <c r="D92"/>
      <c r="E92"/>
      <c r="F92"/>
      <c r="G92"/>
      <c r="H92"/>
      <c r="I92"/>
      <c r="J92"/>
      <c r="K92"/>
      <c r="L92"/>
      <c r="M92"/>
      <c r="N92"/>
      <c r="O92"/>
    </row>
    <row r="93" spans="1:15">
      <c r="A93" s="19" t="s">
        <v>175</v>
      </c>
      <c r="B93" s="20">
        <v>4193</v>
      </c>
      <c r="C93" s="20">
        <v>4193</v>
      </c>
      <c r="D93"/>
      <c r="E93"/>
      <c r="F93"/>
      <c r="G93"/>
      <c r="H93"/>
      <c r="I93"/>
      <c r="J93"/>
      <c r="K93"/>
      <c r="L93"/>
      <c r="M93"/>
      <c r="N93"/>
      <c r="O93"/>
    </row>
    <row r="94" spans="1:15">
      <c r="A94" s="19" t="s">
        <v>176</v>
      </c>
      <c r="B94" s="20">
        <v>1178.21</v>
      </c>
      <c r="C94" s="20">
        <v>1178.21</v>
      </c>
      <c r="D94"/>
      <c r="E94"/>
      <c r="F94"/>
      <c r="G94"/>
      <c r="H94"/>
      <c r="I94"/>
      <c r="J94"/>
      <c r="K94"/>
      <c r="L94"/>
      <c r="M94"/>
      <c r="N94"/>
      <c r="O94"/>
    </row>
    <row r="95" spans="1:15">
      <c r="A95" s="19" t="s">
        <v>168</v>
      </c>
      <c r="B95" s="20">
        <v>454424.65</v>
      </c>
      <c r="C95" s="20">
        <v>454424.65</v>
      </c>
      <c r="D95"/>
      <c r="E95"/>
      <c r="F95"/>
      <c r="G95"/>
      <c r="H95"/>
      <c r="I95"/>
      <c r="J95"/>
      <c r="K95"/>
      <c r="L95"/>
      <c r="M95"/>
      <c r="N95"/>
      <c r="O95"/>
    </row>
    <row r="96" spans="1:15">
      <c r="A96" s="19" t="s">
        <v>177</v>
      </c>
      <c r="B96" s="20">
        <v>21128.1</v>
      </c>
      <c r="C96" s="20">
        <v>21128.1</v>
      </c>
      <c r="D96"/>
      <c r="E96"/>
      <c r="F96"/>
      <c r="G96"/>
      <c r="H96"/>
      <c r="I96"/>
      <c r="J96"/>
      <c r="K96"/>
      <c r="L96"/>
      <c r="M96"/>
      <c r="N96"/>
      <c r="O96"/>
    </row>
    <row r="97" spans="1:15">
      <c r="A97" s="18" t="s">
        <v>178</v>
      </c>
      <c r="B97" s="20">
        <v>664171.15</v>
      </c>
      <c r="C97" s="20">
        <v>664171.15</v>
      </c>
      <c r="D97"/>
      <c r="E97"/>
      <c r="F97"/>
      <c r="G97"/>
      <c r="H97"/>
      <c r="I97"/>
      <c r="J97"/>
      <c r="K97"/>
      <c r="L97"/>
      <c r="M97"/>
      <c r="N97"/>
      <c r="O97"/>
    </row>
    <row r="98" spans="1:15">
      <c r="A98" s="19" t="s">
        <v>179</v>
      </c>
      <c r="B98" s="20">
        <v>3137.66</v>
      </c>
      <c r="C98" s="20">
        <v>3137.66</v>
      </c>
      <c r="D98"/>
      <c r="E98"/>
      <c r="F98"/>
      <c r="G98"/>
      <c r="H98"/>
      <c r="I98"/>
      <c r="J98"/>
      <c r="K98"/>
      <c r="L98"/>
      <c r="M98"/>
      <c r="N98"/>
      <c r="O98"/>
    </row>
    <row r="99" spans="1:15">
      <c r="A99" s="19" t="s">
        <v>180</v>
      </c>
      <c r="B99" s="20">
        <v>32582.799999999999</v>
      </c>
      <c r="C99" s="20">
        <v>32582.799999999999</v>
      </c>
      <c r="D99"/>
      <c r="E99"/>
      <c r="F99"/>
      <c r="G99"/>
      <c r="H99"/>
      <c r="I99"/>
      <c r="J99"/>
      <c r="K99"/>
      <c r="L99"/>
      <c r="M99"/>
      <c r="N99"/>
      <c r="O99"/>
    </row>
    <row r="100" spans="1:15">
      <c r="A100" s="19" t="s">
        <v>181</v>
      </c>
      <c r="B100" s="20">
        <v>2915.65</v>
      </c>
      <c r="C100" s="20">
        <v>2915.65</v>
      </c>
      <c r="D100"/>
      <c r="E100"/>
      <c r="F100"/>
      <c r="G100"/>
      <c r="H100"/>
      <c r="I100"/>
      <c r="J100"/>
      <c r="K100"/>
      <c r="L100"/>
      <c r="M100"/>
      <c r="N100"/>
      <c r="O100"/>
    </row>
    <row r="101" spans="1:15">
      <c r="A101" s="19" t="s">
        <v>182</v>
      </c>
      <c r="B101" s="20">
        <v>523543</v>
      </c>
      <c r="C101" s="20">
        <v>523543</v>
      </c>
      <c r="D101"/>
      <c r="E101"/>
      <c r="F101"/>
      <c r="G101"/>
      <c r="H101"/>
      <c r="I101"/>
      <c r="J101"/>
      <c r="K101"/>
      <c r="L101"/>
      <c r="M101"/>
      <c r="N101"/>
      <c r="O101"/>
    </row>
    <row r="102" spans="1:15">
      <c r="A102" s="19" t="s">
        <v>183</v>
      </c>
      <c r="B102" s="20">
        <v>101992.04</v>
      </c>
      <c r="C102" s="20">
        <v>101992.04</v>
      </c>
      <c r="D102"/>
      <c r="E102"/>
      <c r="F102"/>
      <c r="G102"/>
      <c r="H102"/>
      <c r="I102"/>
      <c r="J102"/>
      <c r="K102"/>
      <c r="L102"/>
      <c r="M102"/>
      <c r="N102"/>
      <c r="O102"/>
    </row>
    <row r="103" spans="1:15">
      <c r="A103" s="18" t="s">
        <v>184</v>
      </c>
      <c r="B103" s="20">
        <v>216005.58</v>
      </c>
      <c r="C103" s="20">
        <v>216005.58</v>
      </c>
      <c r="D103"/>
      <c r="E103"/>
      <c r="F103"/>
      <c r="G103"/>
      <c r="H103"/>
      <c r="I103"/>
      <c r="J103"/>
      <c r="K103"/>
      <c r="L103"/>
      <c r="M103"/>
      <c r="N103"/>
      <c r="O103"/>
    </row>
    <row r="104" spans="1:15">
      <c r="A104" s="19" t="s">
        <v>185</v>
      </c>
      <c r="B104" s="20">
        <v>2691.2</v>
      </c>
      <c r="C104" s="20">
        <v>2691.2</v>
      </c>
      <c r="D104"/>
      <c r="E104"/>
      <c r="F104"/>
      <c r="G104"/>
      <c r="H104"/>
      <c r="I104"/>
      <c r="J104"/>
      <c r="K104"/>
      <c r="L104"/>
      <c r="M104"/>
      <c r="N104"/>
      <c r="O104"/>
    </row>
    <row r="105" spans="1:15">
      <c r="A105" s="19" t="s">
        <v>186</v>
      </c>
      <c r="B105" s="20">
        <v>17709.830000000002</v>
      </c>
      <c r="C105" s="20">
        <v>17709.830000000002</v>
      </c>
      <c r="D105"/>
      <c r="E105"/>
      <c r="F105"/>
      <c r="G105"/>
      <c r="H105"/>
      <c r="I105"/>
      <c r="J105"/>
      <c r="K105"/>
      <c r="L105"/>
      <c r="M105"/>
      <c r="N105"/>
      <c r="O105"/>
    </row>
    <row r="106" spans="1:15">
      <c r="A106" s="19" t="s">
        <v>187</v>
      </c>
      <c r="B106" s="20">
        <v>157815.87</v>
      </c>
      <c r="C106" s="20">
        <v>157815.87</v>
      </c>
      <c r="D106"/>
      <c r="E106"/>
      <c r="F106"/>
      <c r="G106"/>
      <c r="H106"/>
      <c r="I106"/>
      <c r="J106"/>
      <c r="K106"/>
      <c r="L106"/>
      <c r="M106"/>
      <c r="N106"/>
      <c r="O106"/>
    </row>
    <row r="107" spans="1:15">
      <c r="A107" s="19" t="s">
        <v>190</v>
      </c>
      <c r="B107" s="20">
        <v>16620.810000000001</v>
      </c>
      <c r="C107" s="20">
        <v>16620.810000000001</v>
      </c>
      <c r="D107"/>
      <c r="E107"/>
      <c r="F107"/>
      <c r="G107"/>
      <c r="H107"/>
      <c r="I107"/>
      <c r="J107"/>
      <c r="K107"/>
      <c r="L107"/>
      <c r="M107"/>
      <c r="N107"/>
      <c r="O107"/>
    </row>
    <row r="108" spans="1:15">
      <c r="A108" s="19" t="s">
        <v>191</v>
      </c>
      <c r="B108" s="20">
        <v>6279.49</v>
      </c>
      <c r="C108" s="20">
        <v>6279.49</v>
      </c>
      <c r="D108"/>
      <c r="E108"/>
      <c r="F108"/>
      <c r="G108"/>
      <c r="H108"/>
      <c r="I108"/>
      <c r="J108"/>
      <c r="K108"/>
      <c r="L108"/>
      <c r="M108"/>
      <c r="N108"/>
      <c r="O108"/>
    </row>
    <row r="109" spans="1:15">
      <c r="A109" s="19" t="s">
        <v>188</v>
      </c>
      <c r="B109" s="20">
        <v>4864.37</v>
      </c>
      <c r="C109" s="20">
        <v>4864.37</v>
      </c>
      <c r="D109"/>
      <c r="E109"/>
      <c r="F109"/>
      <c r="G109"/>
      <c r="H109"/>
      <c r="I109"/>
      <c r="J109"/>
      <c r="K109"/>
      <c r="L109"/>
      <c r="M109"/>
      <c r="N109"/>
      <c r="O109"/>
    </row>
    <row r="110" spans="1:15">
      <c r="A110" s="19" t="s">
        <v>189</v>
      </c>
      <c r="B110" s="20">
        <v>6473.37</v>
      </c>
      <c r="C110" s="20">
        <v>6473.37</v>
      </c>
      <c r="D110"/>
      <c r="E110"/>
      <c r="F110"/>
      <c r="G110"/>
      <c r="H110"/>
      <c r="I110"/>
      <c r="J110"/>
      <c r="K110"/>
      <c r="L110"/>
      <c r="M110"/>
      <c r="N110"/>
      <c r="O110"/>
    </row>
    <row r="111" spans="1:15">
      <c r="A111" s="19" t="s">
        <v>192</v>
      </c>
      <c r="B111" s="20">
        <v>3550.64</v>
      </c>
      <c r="C111" s="20">
        <v>3550.64</v>
      </c>
      <c r="D111"/>
      <c r="E111"/>
      <c r="F111"/>
      <c r="G111"/>
      <c r="H111"/>
      <c r="I111"/>
      <c r="J111"/>
      <c r="K111"/>
      <c r="L111"/>
      <c r="M111"/>
      <c r="N111"/>
      <c r="O111"/>
    </row>
    <row r="112" spans="1:15">
      <c r="A112" s="18" t="s">
        <v>193</v>
      </c>
      <c r="B112" s="20">
        <v>2672733.85</v>
      </c>
      <c r="C112" s="20">
        <v>2672733.85</v>
      </c>
      <c r="D112"/>
      <c r="E112"/>
      <c r="F112"/>
      <c r="G112"/>
      <c r="H112"/>
      <c r="I112"/>
      <c r="J112"/>
      <c r="K112"/>
      <c r="L112"/>
      <c r="M112"/>
      <c r="N112"/>
      <c r="O112"/>
    </row>
    <row r="113" spans="1:15">
      <c r="A113" s="19" t="s">
        <v>88</v>
      </c>
      <c r="B113" s="20">
        <v>1698.8</v>
      </c>
      <c r="C113" s="20">
        <v>1698.8</v>
      </c>
      <c r="D113"/>
      <c r="E113"/>
      <c r="F113"/>
      <c r="G113"/>
      <c r="H113"/>
      <c r="I113"/>
      <c r="J113"/>
      <c r="K113"/>
      <c r="L113"/>
      <c r="M113"/>
      <c r="N113"/>
      <c r="O113"/>
    </row>
    <row r="114" spans="1:15">
      <c r="A114" s="19" t="s">
        <v>199</v>
      </c>
      <c r="B114" s="20">
        <v>89400.35</v>
      </c>
      <c r="C114" s="20">
        <v>89400.35</v>
      </c>
      <c r="D114"/>
      <c r="E114"/>
      <c r="F114"/>
      <c r="G114"/>
      <c r="H114"/>
      <c r="I114"/>
      <c r="J114"/>
      <c r="K114"/>
      <c r="L114"/>
      <c r="M114"/>
      <c r="N114"/>
      <c r="O114"/>
    </row>
    <row r="115" spans="1:15">
      <c r="A115" s="19" t="s">
        <v>196</v>
      </c>
      <c r="B115" s="20">
        <v>24858.93</v>
      </c>
      <c r="C115" s="20">
        <v>24858.93</v>
      </c>
      <c r="D115"/>
      <c r="E115"/>
      <c r="F115"/>
      <c r="G115"/>
      <c r="H115"/>
      <c r="I115"/>
      <c r="J115"/>
      <c r="K115"/>
      <c r="L115"/>
      <c r="M115"/>
      <c r="N115"/>
      <c r="O115"/>
    </row>
    <row r="116" spans="1:15">
      <c r="A116" s="19" t="s">
        <v>197</v>
      </c>
      <c r="B116" s="20">
        <v>2363754.7599999998</v>
      </c>
      <c r="C116" s="20">
        <v>2363754.7599999998</v>
      </c>
      <c r="D116"/>
      <c r="E116"/>
      <c r="F116"/>
      <c r="G116"/>
      <c r="H116"/>
      <c r="I116"/>
      <c r="J116"/>
      <c r="K116"/>
      <c r="L116"/>
      <c r="M116"/>
      <c r="N116"/>
      <c r="O116"/>
    </row>
    <row r="117" spans="1:15">
      <c r="A117" s="19" t="s">
        <v>200</v>
      </c>
      <c r="B117" s="20">
        <v>12998.73</v>
      </c>
      <c r="C117" s="20">
        <v>12998.73</v>
      </c>
      <c r="D117"/>
      <c r="E117"/>
      <c r="F117"/>
      <c r="G117"/>
      <c r="H117"/>
      <c r="I117"/>
      <c r="J117"/>
      <c r="K117"/>
      <c r="L117"/>
      <c r="M117"/>
      <c r="N117"/>
      <c r="O117"/>
    </row>
    <row r="118" spans="1:15">
      <c r="A118" s="19" t="s">
        <v>201</v>
      </c>
      <c r="B118" s="20">
        <v>11541.94</v>
      </c>
      <c r="C118" s="20">
        <v>11541.94</v>
      </c>
      <c r="D118"/>
      <c r="E118"/>
      <c r="F118"/>
      <c r="G118"/>
      <c r="H118"/>
      <c r="I118"/>
      <c r="J118"/>
      <c r="K118"/>
      <c r="L118"/>
      <c r="M118"/>
      <c r="N118"/>
      <c r="O118"/>
    </row>
    <row r="119" spans="1:15">
      <c r="A119" s="19" t="s">
        <v>202</v>
      </c>
      <c r="B119" s="20">
        <v>25492.42</v>
      </c>
      <c r="C119" s="20">
        <v>25492.42</v>
      </c>
      <c r="D119"/>
      <c r="E119"/>
      <c r="F119"/>
      <c r="G119"/>
      <c r="H119"/>
      <c r="I119"/>
      <c r="J119"/>
      <c r="K119"/>
      <c r="L119"/>
      <c r="M119"/>
      <c r="N119"/>
      <c r="O119"/>
    </row>
    <row r="120" spans="1:15">
      <c r="A120" s="19" t="s">
        <v>203</v>
      </c>
      <c r="B120" s="20">
        <v>14704.04</v>
      </c>
      <c r="C120" s="20">
        <v>14704.04</v>
      </c>
      <c r="D120"/>
      <c r="E120"/>
      <c r="F120"/>
      <c r="G120"/>
      <c r="H120"/>
      <c r="I120"/>
      <c r="J120"/>
      <c r="K120"/>
      <c r="L120"/>
      <c r="M120"/>
      <c r="N120"/>
      <c r="O120"/>
    </row>
    <row r="121" spans="1:15">
      <c r="A121" s="19" t="s">
        <v>204</v>
      </c>
      <c r="B121" s="20">
        <v>9261.83</v>
      </c>
      <c r="C121" s="20">
        <v>9261.83</v>
      </c>
      <c r="D121"/>
      <c r="E121"/>
      <c r="F121"/>
      <c r="G121"/>
      <c r="H121"/>
      <c r="I121"/>
      <c r="J121"/>
      <c r="K121"/>
      <c r="L121"/>
      <c r="M121"/>
      <c r="N121"/>
      <c r="O121"/>
    </row>
    <row r="122" spans="1:15">
      <c r="A122" s="19" t="s">
        <v>205</v>
      </c>
      <c r="B122" s="20">
        <v>47508.54</v>
      </c>
      <c r="C122" s="20">
        <v>47508.54</v>
      </c>
      <c r="D122"/>
      <c r="E122"/>
      <c r="F122"/>
      <c r="G122"/>
      <c r="H122"/>
      <c r="I122"/>
      <c r="J122"/>
      <c r="K122"/>
      <c r="L122"/>
      <c r="M122"/>
      <c r="N122"/>
      <c r="O122"/>
    </row>
    <row r="123" spans="1:15">
      <c r="A123" s="19" t="s">
        <v>194</v>
      </c>
      <c r="B123" s="20">
        <v>1588.67</v>
      </c>
      <c r="C123" s="20">
        <v>1588.67</v>
      </c>
      <c r="D123"/>
      <c r="E123"/>
      <c r="F123"/>
      <c r="G123"/>
      <c r="H123"/>
      <c r="I123"/>
      <c r="J123"/>
      <c r="K123"/>
      <c r="L123"/>
      <c r="M123"/>
      <c r="N123"/>
      <c r="O123"/>
    </row>
    <row r="124" spans="1:15">
      <c r="A124" s="19" t="s">
        <v>195</v>
      </c>
      <c r="B124" s="20">
        <v>191.97</v>
      </c>
      <c r="C124" s="20">
        <v>191.97</v>
      </c>
      <c r="D124"/>
      <c r="E124"/>
      <c r="F124"/>
      <c r="G124"/>
      <c r="H124"/>
      <c r="I124"/>
      <c r="J124"/>
      <c r="K124"/>
      <c r="L124"/>
      <c r="M124"/>
      <c r="N124"/>
      <c r="O124"/>
    </row>
    <row r="125" spans="1:15">
      <c r="A125" s="19" t="s">
        <v>198</v>
      </c>
      <c r="B125" s="20">
        <v>69732.87</v>
      </c>
      <c r="C125" s="20">
        <v>69732.87</v>
      </c>
      <c r="D125"/>
      <c r="E125"/>
      <c r="F125"/>
      <c r="G125"/>
      <c r="H125"/>
      <c r="I125"/>
      <c r="J125"/>
      <c r="K125"/>
      <c r="L125"/>
      <c r="M125"/>
      <c r="N125"/>
      <c r="O125"/>
    </row>
    <row r="126" spans="1:15">
      <c r="A126" s="18" t="s">
        <v>206</v>
      </c>
      <c r="B126" s="20">
        <v>241919.16</v>
      </c>
      <c r="C126" s="20">
        <v>241919.16</v>
      </c>
      <c r="D126"/>
      <c r="E126"/>
      <c r="F126"/>
      <c r="G126"/>
      <c r="H126"/>
      <c r="I126"/>
      <c r="J126"/>
      <c r="K126"/>
      <c r="L126"/>
      <c r="M126"/>
      <c r="N126"/>
      <c r="O126"/>
    </row>
    <row r="127" spans="1:15">
      <c r="A127" s="19" t="s">
        <v>207</v>
      </c>
      <c r="B127" s="20">
        <v>228394.63</v>
      </c>
      <c r="C127" s="20">
        <v>228394.63</v>
      </c>
      <c r="D127"/>
      <c r="E127"/>
      <c r="F127"/>
      <c r="G127"/>
      <c r="H127"/>
      <c r="I127"/>
      <c r="J127"/>
      <c r="K127"/>
      <c r="L127"/>
      <c r="M127"/>
      <c r="N127"/>
      <c r="O127"/>
    </row>
    <row r="128" spans="1:15">
      <c r="A128" s="19" t="s">
        <v>208</v>
      </c>
      <c r="B128" s="20">
        <v>13524.53</v>
      </c>
      <c r="C128" s="20">
        <v>13524.53</v>
      </c>
      <c r="D128"/>
      <c r="E128"/>
      <c r="F128"/>
      <c r="G128"/>
      <c r="H128"/>
      <c r="I128"/>
      <c r="J128"/>
      <c r="K128"/>
      <c r="L128"/>
      <c r="M128"/>
      <c r="N128"/>
      <c r="O128"/>
    </row>
    <row r="129" spans="1:15">
      <c r="A129" s="18" t="s">
        <v>209</v>
      </c>
      <c r="B129" s="20">
        <v>2672923.54</v>
      </c>
      <c r="C129" s="20">
        <v>2672923.54</v>
      </c>
      <c r="D129"/>
      <c r="E129"/>
      <c r="F129"/>
      <c r="G129"/>
      <c r="H129"/>
      <c r="I129"/>
      <c r="J129"/>
      <c r="K129"/>
      <c r="L129"/>
      <c r="M129"/>
      <c r="N129"/>
      <c r="O129"/>
    </row>
    <row r="130" spans="1:15">
      <c r="A130" s="19" t="s">
        <v>210</v>
      </c>
      <c r="B130" s="20">
        <v>21853.86</v>
      </c>
      <c r="C130" s="20">
        <v>21853.86</v>
      </c>
      <c r="D130"/>
      <c r="E130"/>
      <c r="F130"/>
      <c r="G130"/>
      <c r="H130"/>
      <c r="I130"/>
      <c r="J130"/>
      <c r="K130"/>
      <c r="L130"/>
      <c r="M130"/>
      <c r="N130"/>
      <c r="O130"/>
    </row>
    <row r="131" spans="1:15">
      <c r="A131" s="19" t="s">
        <v>218</v>
      </c>
      <c r="B131" s="20">
        <v>1733.32</v>
      </c>
      <c r="C131" s="20">
        <v>1733.32</v>
      </c>
      <c r="D131"/>
      <c r="E131"/>
      <c r="F131"/>
      <c r="G131"/>
      <c r="H131"/>
      <c r="I131"/>
      <c r="J131"/>
      <c r="K131"/>
      <c r="L131"/>
      <c r="M131"/>
      <c r="N131"/>
      <c r="O131"/>
    </row>
    <row r="132" spans="1:15">
      <c r="A132" s="19" t="s">
        <v>211</v>
      </c>
      <c r="B132" s="20">
        <v>70562.720000000001</v>
      </c>
      <c r="C132" s="20">
        <v>70562.720000000001</v>
      </c>
      <c r="D132"/>
      <c r="E132"/>
      <c r="F132"/>
      <c r="G132"/>
      <c r="H132"/>
      <c r="I132"/>
      <c r="J132"/>
      <c r="K132"/>
      <c r="L132"/>
      <c r="M132"/>
      <c r="N132"/>
      <c r="O132"/>
    </row>
    <row r="133" spans="1:15">
      <c r="A133" s="19" t="s">
        <v>219</v>
      </c>
      <c r="B133" s="20">
        <v>1189.96</v>
      </c>
      <c r="C133" s="20">
        <v>1189.96</v>
      </c>
      <c r="D133"/>
      <c r="E133"/>
      <c r="F133"/>
      <c r="G133"/>
      <c r="H133"/>
      <c r="I133"/>
      <c r="J133"/>
      <c r="K133"/>
      <c r="L133"/>
      <c r="M133"/>
      <c r="N133"/>
      <c r="O133"/>
    </row>
    <row r="134" spans="1:15">
      <c r="A134" s="19" t="s">
        <v>212</v>
      </c>
      <c r="B134" s="20">
        <v>17147.37</v>
      </c>
      <c r="C134" s="20">
        <v>17147.37</v>
      </c>
      <c r="D134"/>
      <c r="E134"/>
      <c r="F134"/>
      <c r="G134"/>
      <c r="H134"/>
      <c r="I134"/>
      <c r="J134"/>
      <c r="K134"/>
      <c r="L134"/>
      <c r="M134"/>
      <c r="N134"/>
      <c r="O134"/>
    </row>
    <row r="135" spans="1:15">
      <c r="A135" s="19" t="s">
        <v>213</v>
      </c>
      <c r="B135" s="20">
        <v>952.94</v>
      </c>
      <c r="C135" s="20">
        <v>952.94</v>
      </c>
      <c r="D135"/>
      <c r="E135"/>
      <c r="F135"/>
      <c r="G135"/>
      <c r="H135"/>
      <c r="I135"/>
      <c r="J135"/>
      <c r="K135"/>
      <c r="L135"/>
      <c r="M135"/>
      <c r="N135"/>
      <c r="O135"/>
    </row>
    <row r="136" spans="1:15">
      <c r="A136" s="19" t="s">
        <v>214</v>
      </c>
      <c r="B136" s="20">
        <v>2230413</v>
      </c>
      <c r="C136" s="20">
        <v>2230413</v>
      </c>
      <c r="D136"/>
      <c r="E136"/>
      <c r="F136"/>
      <c r="G136"/>
      <c r="H136"/>
      <c r="I136"/>
      <c r="J136"/>
      <c r="K136"/>
      <c r="L136"/>
      <c r="M136"/>
      <c r="N136"/>
      <c r="O136"/>
    </row>
    <row r="137" spans="1:15">
      <c r="A137" s="19" t="s">
        <v>215</v>
      </c>
      <c r="B137" s="20">
        <v>143098.39000000001</v>
      </c>
      <c r="C137" s="20">
        <v>143098.39000000001</v>
      </c>
      <c r="D137"/>
      <c r="E137"/>
      <c r="F137"/>
      <c r="G137"/>
      <c r="H137"/>
      <c r="I137"/>
      <c r="J137"/>
      <c r="K137"/>
      <c r="L137"/>
      <c r="M137"/>
      <c r="N137"/>
      <c r="O137"/>
    </row>
    <row r="138" spans="1:15">
      <c r="A138" s="19" t="s">
        <v>220</v>
      </c>
      <c r="B138" s="20">
        <v>19290.63</v>
      </c>
      <c r="C138" s="20">
        <v>19290.63</v>
      </c>
      <c r="D138"/>
      <c r="E138"/>
      <c r="F138"/>
      <c r="G138"/>
      <c r="H138"/>
      <c r="I138"/>
      <c r="J138"/>
      <c r="K138"/>
      <c r="L138"/>
      <c r="M138"/>
      <c r="N138"/>
      <c r="O138"/>
    </row>
    <row r="139" spans="1:15">
      <c r="A139" s="19" t="s">
        <v>221</v>
      </c>
      <c r="B139" s="20">
        <v>11284.78</v>
      </c>
      <c r="C139" s="20">
        <v>11284.78</v>
      </c>
      <c r="D139"/>
      <c r="E139"/>
      <c r="F139"/>
      <c r="G139"/>
      <c r="H139"/>
      <c r="I139"/>
      <c r="J139"/>
      <c r="K139"/>
      <c r="L139"/>
      <c r="M139"/>
      <c r="N139"/>
      <c r="O139"/>
    </row>
    <row r="140" spans="1:15">
      <c r="A140" s="19" t="s">
        <v>216</v>
      </c>
      <c r="B140" s="20">
        <v>50823.47</v>
      </c>
      <c r="C140" s="20">
        <v>50823.47</v>
      </c>
      <c r="D140"/>
      <c r="E140"/>
      <c r="F140"/>
      <c r="G140"/>
      <c r="H140"/>
      <c r="I140"/>
      <c r="J140"/>
      <c r="K140"/>
      <c r="L140"/>
      <c r="M140"/>
      <c r="N140"/>
      <c r="O140"/>
    </row>
    <row r="141" spans="1:15">
      <c r="A141" s="19" t="s">
        <v>222</v>
      </c>
      <c r="B141" s="20">
        <v>5032.08</v>
      </c>
      <c r="C141" s="20">
        <v>5032.08</v>
      </c>
      <c r="D141"/>
      <c r="E141"/>
      <c r="F141"/>
      <c r="G141"/>
      <c r="H141"/>
      <c r="I141"/>
      <c r="J141"/>
      <c r="K141"/>
      <c r="L141"/>
      <c r="M141"/>
      <c r="N141"/>
      <c r="O141"/>
    </row>
    <row r="142" spans="1:15">
      <c r="A142" s="19" t="s">
        <v>217</v>
      </c>
      <c r="B142" s="20">
        <v>98981.29</v>
      </c>
      <c r="C142" s="20">
        <v>98981.29</v>
      </c>
      <c r="D142"/>
      <c r="E142"/>
      <c r="F142"/>
      <c r="G142"/>
      <c r="H142"/>
      <c r="I142"/>
      <c r="J142"/>
      <c r="K142"/>
      <c r="L142"/>
      <c r="M142"/>
      <c r="N142"/>
      <c r="O142"/>
    </row>
    <row r="143" spans="1:15">
      <c r="A143" s="19" t="s">
        <v>223</v>
      </c>
      <c r="B143" s="20">
        <v>559.73</v>
      </c>
      <c r="C143" s="20">
        <v>559.73</v>
      </c>
      <c r="D143"/>
      <c r="E143"/>
      <c r="F143"/>
      <c r="G143"/>
      <c r="H143"/>
      <c r="I143"/>
      <c r="J143"/>
      <c r="K143"/>
      <c r="L143"/>
      <c r="M143"/>
      <c r="N143"/>
      <c r="O143"/>
    </row>
    <row r="144" spans="1:15">
      <c r="A144" s="18" t="s">
        <v>224</v>
      </c>
      <c r="B144" s="20">
        <v>407061.2</v>
      </c>
      <c r="C144" s="20">
        <v>407061.2</v>
      </c>
      <c r="D144"/>
      <c r="E144"/>
      <c r="F144"/>
      <c r="G144"/>
      <c r="H144"/>
      <c r="I144"/>
      <c r="J144"/>
      <c r="K144"/>
      <c r="L144"/>
      <c r="M144"/>
      <c r="N144"/>
      <c r="O144"/>
    </row>
    <row r="145" spans="1:15">
      <c r="A145" s="19" t="s">
        <v>225</v>
      </c>
      <c r="B145" s="20">
        <v>57520.47</v>
      </c>
      <c r="C145" s="20">
        <v>57520.47</v>
      </c>
      <c r="D145"/>
      <c r="E145"/>
      <c r="F145"/>
      <c r="G145"/>
      <c r="H145"/>
      <c r="I145"/>
      <c r="J145"/>
      <c r="K145"/>
      <c r="L145"/>
      <c r="M145"/>
      <c r="N145"/>
      <c r="O145"/>
    </row>
    <row r="146" spans="1:15">
      <c r="A146" s="19" t="s">
        <v>226</v>
      </c>
      <c r="B146" s="20">
        <v>309291.90000000002</v>
      </c>
      <c r="C146" s="20">
        <v>309291.90000000002</v>
      </c>
      <c r="D146"/>
      <c r="E146"/>
      <c r="F146"/>
      <c r="G146"/>
      <c r="H146"/>
      <c r="I146"/>
      <c r="J146"/>
      <c r="K146"/>
      <c r="L146"/>
      <c r="M146"/>
      <c r="N146"/>
      <c r="O146"/>
    </row>
    <row r="147" spans="1:15">
      <c r="A147" s="19" t="s">
        <v>227</v>
      </c>
      <c r="B147" s="20">
        <v>40248.83</v>
      </c>
      <c r="C147" s="20">
        <v>40248.83</v>
      </c>
      <c r="D147"/>
      <c r="E147"/>
      <c r="F147"/>
      <c r="G147"/>
      <c r="H147"/>
      <c r="I147"/>
      <c r="J147"/>
      <c r="K147"/>
      <c r="L147"/>
      <c r="M147"/>
      <c r="N147"/>
      <c r="O147"/>
    </row>
    <row r="148" spans="1:15">
      <c r="A148" s="18" t="s">
        <v>228</v>
      </c>
      <c r="B148" s="20">
        <v>1454182.86</v>
      </c>
      <c r="C148" s="20">
        <v>1454182.86</v>
      </c>
      <c r="D148"/>
      <c r="E148"/>
      <c r="F148"/>
      <c r="G148"/>
      <c r="H148"/>
      <c r="I148"/>
      <c r="J148"/>
      <c r="K148"/>
      <c r="L148"/>
      <c r="M148"/>
      <c r="N148"/>
      <c r="O148"/>
    </row>
    <row r="149" spans="1:15">
      <c r="A149" s="19" t="s">
        <v>88</v>
      </c>
      <c r="B149" s="20">
        <v>524.05999999999995</v>
      </c>
      <c r="C149" s="20">
        <v>524.05999999999995</v>
      </c>
      <c r="D149"/>
      <c r="E149"/>
      <c r="F149"/>
      <c r="G149"/>
      <c r="H149"/>
      <c r="I149"/>
      <c r="J149"/>
      <c r="K149"/>
      <c r="L149"/>
      <c r="M149"/>
      <c r="N149"/>
      <c r="O149"/>
    </row>
    <row r="150" spans="1:15">
      <c r="A150" s="19" t="s">
        <v>229</v>
      </c>
      <c r="B150" s="20">
        <v>1453658.8</v>
      </c>
      <c r="C150" s="20">
        <v>1453658.8</v>
      </c>
      <c r="D150"/>
      <c r="E150"/>
      <c r="F150"/>
      <c r="G150"/>
      <c r="H150"/>
      <c r="I150"/>
      <c r="J150"/>
      <c r="K150"/>
      <c r="L150"/>
      <c r="M150"/>
      <c r="N150"/>
      <c r="O150"/>
    </row>
    <row r="151" spans="1:15">
      <c r="A151" s="18" t="s">
        <v>230</v>
      </c>
      <c r="B151" s="20">
        <v>28912118.719999999</v>
      </c>
      <c r="C151" s="20">
        <v>28912118.719999999</v>
      </c>
      <c r="D151"/>
      <c r="E151"/>
      <c r="F151"/>
      <c r="G151"/>
      <c r="H151"/>
      <c r="I151"/>
      <c r="J151"/>
      <c r="K151"/>
      <c r="L151"/>
      <c r="M151"/>
      <c r="N151"/>
      <c r="O151"/>
    </row>
    <row r="152" spans="1:15">
      <c r="A152" s="19" t="s">
        <v>88</v>
      </c>
      <c r="B152" s="20">
        <v>26397.71</v>
      </c>
      <c r="C152" s="20">
        <v>26397.71</v>
      </c>
      <c r="D152"/>
      <c r="E152"/>
      <c r="F152"/>
      <c r="G152"/>
      <c r="H152"/>
      <c r="I152"/>
      <c r="J152"/>
      <c r="K152"/>
      <c r="L152"/>
      <c r="M152"/>
      <c r="N152"/>
      <c r="O152"/>
    </row>
    <row r="153" spans="1:15">
      <c r="A153" s="19" t="s">
        <v>236</v>
      </c>
      <c r="B153" s="20">
        <v>161139.07</v>
      </c>
      <c r="C153" s="20">
        <v>161139.07</v>
      </c>
      <c r="D153"/>
      <c r="E153"/>
      <c r="F153"/>
      <c r="G153"/>
      <c r="H153"/>
      <c r="I153"/>
      <c r="J153"/>
      <c r="K153"/>
      <c r="L153"/>
      <c r="M153"/>
      <c r="N153"/>
      <c r="O153"/>
    </row>
    <row r="154" spans="1:15">
      <c r="A154" s="19" t="s">
        <v>237</v>
      </c>
      <c r="B154" s="20">
        <v>424034.23</v>
      </c>
      <c r="C154" s="20">
        <v>424034.23</v>
      </c>
      <c r="D154"/>
      <c r="E154"/>
      <c r="F154"/>
      <c r="G154"/>
      <c r="H154"/>
      <c r="I154"/>
      <c r="J154"/>
      <c r="K154"/>
      <c r="L154"/>
      <c r="M154"/>
      <c r="N154"/>
      <c r="O154"/>
    </row>
    <row r="155" spans="1:15">
      <c r="A155" s="19" t="s">
        <v>238</v>
      </c>
      <c r="B155" s="20">
        <v>44529.4</v>
      </c>
      <c r="C155" s="20">
        <v>44529.4</v>
      </c>
      <c r="D155"/>
      <c r="E155"/>
      <c r="F155"/>
      <c r="G155"/>
      <c r="H155"/>
      <c r="I155"/>
      <c r="J155"/>
      <c r="K155"/>
      <c r="L155"/>
      <c r="M155"/>
      <c r="N155"/>
      <c r="O155"/>
    </row>
    <row r="156" spans="1:15">
      <c r="A156" s="19" t="s">
        <v>233</v>
      </c>
      <c r="B156" s="20">
        <v>8921261.9700000007</v>
      </c>
      <c r="C156" s="20">
        <v>8921261.9700000007</v>
      </c>
      <c r="D156"/>
      <c r="E156"/>
      <c r="F156"/>
      <c r="G156"/>
      <c r="H156"/>
      <c r="I156"/>
      <c r="J156"/>
      <c r="K156"/>
      <c r="L156"/>
      <c r="M156"/>
      <c r="N156"/>
      <c r="O156"/>
    </row>
    <row r="157" spans="1:15">
      <c r="A157" s="19" t="s">
        <v>234</v>
      </c>
      <c r="B157" s="20">
        <v>3588159.99</v>
      </c>
      <c r="C157" s="20">
        <v>3588159.99</v>
      </c>
      <c r="D157"/>
      <c r="E157"/>
      <c r="F157"/>
      <c r="G157"/>
      <c r="H157"/>
      <c r="I157"/>
      <c r="J157"/>
      <c r="K157"/>
      <c r="L157"/>
      <c r="M157"/>
      <c r="N157"/>
      <c r="O157"/>
    </row>
    <row r="158" spans="1:15">
      <c r="A158" s="19" t="s">
        <v>231</v>
      </c>
      <c r="B158" s="20">
        <v>10995.33</v>
      </c>
      <c r="C158" s="20">
        <v>10995.33</v>
      </c>
      <c r="D158"/>
      <c r="E158"/>
      <c r="F158"/>
      <c r="G158"/>
      <c r="H158"/>
      <c r="I158"/>
      <c r="J158"/>
      <c r="K158"/>
      <c r="L158"/>
      <c r="M158"/>
      <c r="N158"/>
      <c r="O158"/>
    </row>
    <row r="159" spans="1:15">
      <c r="A159" s="19" t="s">
        <v>239</v>
      </c>
      <c r="B159" s="20">
        <v>1052281.68</v>
      </c>
      <c r="C159" s="20">
        <v>1052281.68</v>
      </c>
      <c r="D159"/>
      <c r="E159"/>
      <c r="F159"/>
      <c r="G159"/>
      <c r="H159"/>
      <c r="I159"/>
      <c r="J159"/>
      <c r="K159"/>
      <c r="L159"/>
      <c r="M159"/>
      <c r="N159"/>
      <c r="O159"/>
    </row>
    <row r="160" spans="1:15">
      <c r="A160" s="19" t="s">
        <v>232</v>
      </c>
      <c r="B160" s="20">
        <v>5324.45</v>
      </c>
      <c r="C160" s="20">
        <v>5324.45</v>
      </c>
      <c r="D160"/>
      <c r="E160"/>
      <c r="F160"/>
      <c r="G160"/>
      <c r="H160"/>
      <c r="I160"/>
      <c r="J160"/>
      <c r="K160"/>
      <c r="L160"/>
      <c r="M160"/>
      <c r="N160"/>
      <c r="O160"/>
    </row>
    <row r="161" spans="1:15">
      <c r="A161" s="19" t="s">
        <v>235</v>
      </c>
      <c r="B161" s="20">
        <v>14677994.890000001</v>
      </c>
      <c r="C161" s="20">
        <v>14677994.890000001</v>
      </c>
      <c r="D161"/>
      <c r="E161"/>
      <c r="F161"/>
      <c r="G161"/>
      <c r="H161"/>
      <c r="I161"/>
      <c r="J161"/>
      <c r="K161"/>
      <c r="L161"/>
      <c r="M161"/>
      <c r="N161"/>
      <c r="O161"/>
    </row>
    <row r="162" spans="1:15">
      <c r="A162" s="18" t="s">
        <v>240</v>
      </c>
      <c r="B162" s="20">
        <v>964977.08999999985</v>
      </c>
      <c r="C162" s="20">
        <v>964977.08999999985</v>
      </c>
      <c r="D162"/>
      <c r="E162"/>
      <c r="F162"/>
      <c r="G162"/>
      <c r="H162"/>
      <c r="I162"/>
      <c r="J162"/>
      <c r="K162"/>
      <c r="L162"/>
      <c r="M162"/>
      <c r="N162"/>
      <c r="O162"/>
    </row>
    <row r="163" spans="1:15">
      <c r="A163" s="19" t="s">
        <v>241</v>
      </c>
      <c r="B163" s="20">
        <v>254590.53</v>
      </c>
      <c r="C163" s="20">
        <v>254590.53</v>
      </c>
      <c r="D163"/>
      <c r="E163"/>
      <c r="F163"/>
      <c r="G163"/>
      <c r="H163"/>
      <c r="I163"/>
      <c r="J163"/>
      <c r="K163"/>
      <c r="L163"/>
      <c r="M163"/>
      <c r="N163"/>
      <c r="O163"/>
    </row>
    <row r="164" spans="1:15">
      <c r="A164" s="19" t="s">
        <v>242</v>
      </c>
      <c r="B164" s="20">
        <v>3436.05</v>
      </c>
      <c r="C164" s="20">
        <v>3436.05</v>
      </c>
      <c r="D164"/>
      <c r="E164"/>
      <c r="F164"/>
      <c r="G164"/>
      <c r="H164"/>
      <c r="I164"/>
      <c r="J164"/>
      <c r="K164"/>
      <c r="L164"/>
      <c r="M164"/>
      <c r="N164"/>
      <c r="O164"/>
    </row>
    <row r="165" spans="1:15">
      <c r="A165" s="19" t="s">
        <v>243</v>
      </c>
      <c r="B165" s="20">
        <v>18910.349999999999</v>
      </c>
      <c r="C165" s="20">
        <v>18910.349999999999</v>
      </c>
      <c r="D165"/>
      <c r="E165"/>
      <c r="F165"/>
      <c r="G165"/>
      <c r="H165"/>
      <c r="I165"/>
      <c r="J165"/>
      <c r="K165"/>
      <c r="L165"/>
      <c r="M165"/>
      <c r="N165"/>
      <c r="O165"/>
    </row>
    <row r="166" spans="1:15">
      <c r="A166" s="19" t="s">
        <v>244</v>
      </c>
      <c r="B166" s="20">
        <v>9337.89</v>
      </c>
      <c r="C166" s="20">
        <v>9337.89</v>
      </c>
      <c r="D166"/>
      <c r="E166"/>
      <c r="F166"/>
      <c r="G166"/>
      <c r="H166"/>
      <c r="I166"/>
      <c r="J166"/>
      <c r="K166"/>
      <c r="L166"/>
      <c r="M166"/>
      <c r="N166"/>
      <c r="O166"/>
    </row>
    <row r="167" spans="1:15">
      <c r="A167" s="19" t="s">
        <v>245</v>
      </c>
      <c r="B167" s="20">
        <v>606933.81999999995</v>
      </c>
      <c r="C167" s="20">
        <v>606933.81999999995</v>
      </c>
      <c r="D167"/>
      <c r="E167"/>
      <c r="F167"/>
      <c r="G167"/>
      <c r="H167"/>
      <c r="I167"/>
      <c r="J167"/>
      <c r="K167"/>
      <c r="L167"/>
      <c r="M167"/>
      <c r="N167"/>
      <c r="O167"/>
    </row>
    <row r="168" spans="1:15">
      <c r="A168" s="19" t="s">
        <v>246</v>
      </c>
      <c r="B168" s="20">
        <v>71768.45</v>
      </c>
      <c r="C168" s="20">
        <v>71768.45</v>
      </c>
      <c r="D168"/>
      <c r="E168"/>
      <c r="F168"/>
      <c r="G168"/>
      <c r="H168"/>
      <c r="I168"/>
      <c r="J168"/>
      <c r="K168"/>
      <c r="L168"/>
      <c r="M168"/>
      <c r="N168"/>
      <c r="O168"/>
    </row>
    <row r="169" spans="1:15">
      <c r="A169" s="18" t="s">
        <v>248</v>
      </c>
      <c r="B169" s="20">
        <v>191553542.09000009</v>
      </c>
      <c r="C169" s="20">
        <v>191553542.09000009</v>
      </c>
      <c r="D169"/>
      <c r="E169"/>
      <c r="F169"/>
      <c r="G169"/>
      <c r="H169"/>
      <c r="I169"/>
      <c r="J169"/>
      <c r="K169"/>
      <c r="L169"/>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Michael Hoffer</cp:lastModifiedBy>
  <cp:lastPrinted>2025-07-09T20:57:56Z</cp:lastPrinted>
  <dcterms:created xsi:type="dcterms:W3CDTF">2014-09-26T18:28:29Z</dcterms:created>
  <dcterms:modified xsi:type="dcterms:W3CDTF">2025-12-23T00:26:15Z</dcterms:modified>
</cp:coreProperties>
</file>